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財政関係\財政資料収集\Ｒ０２\HP用\"/>
    </mc:Choice>
  </mc:AlternateContent>
  <bookViews>
    <workbookView xWindow="0" yWindow="0" windowWidth="15360" windowHeight="7632" firstSheet="13"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63" i="12" l="1"/>
  <c r="AF88" i="12" l="1"/>
  <c r="AU88" i="12"/>
  <c r="AP88" i="12"/>
  <c r="CR102" i="12"/>
  <c r="CW102" i="12"/>
  <c r="DB102" i="12"/>
  <c r="DG102" i="12"/>
  <c r="DL102" i="12"/>
  <c r="DQ102" i="12"/>
  <c r="AP63" i="12" l="1"/>
  <c r="BG36" i="10" l="1"/>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AM36" i="10"/>
  <c r="C36" i="10"/>
  <c r="CO35" i="10"/>
  <c r="AM35" i="10"/>
  <c r="C35"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W34" i="10"/>
  <c r="BW35" i="10" s="1"/>
  <c r="BW36" i="10" s="1"/>
  <c r="BW37" i="10" s="1"/>
  <c r="BW38" i="10" s="1"/>
  <c r="BW39" i="10" s="1"/>
  <c r="BW40" i="10" s="1"/>
  <c r="BW41" i="10" s="1"/>
  <c r="BW42" i="10" s="1"/>
  <c r="BW43" i="10" s="1"/>
  <c r="BE34" i="10"/>
  <c r="BE35" i="10" s="1"/>
  <c r="BE36" i="10" s="1"/>
  <c r="CO34" i="10" l="1"/>
</calcChain>
</file>

<file path=xl/sharedStrings.xml><?xml version="1.0" encoding="utf-8"?>
<sst xmlns="http://schemas.openxmlformats.org/spreadsheetml/2006/main" count="1124" uniqueCount="610">
  <si>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</si>
  <si>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</si>
  <si>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</si>
  <si>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</si>
  <si>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</si>
  <si>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</si>
  <si>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</si>
  <si>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</si>
  <si>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</si>
  <si>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</si>
  <si>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</si>
  <si>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</si>
  <si>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</si>
  <si>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</si>
  <si>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</si>
  <si>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</si>
  <si>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</si>
  <si>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</si>
  <si>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</si>
  <si>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</si>
  <si>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</si>
  <si>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</si>
  <si>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</si>
  <si>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</si>
  <si>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</si>
  <si>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</si>
  <si>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</si>
  <si>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</si>
  <si>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</si>
  <si>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</si>
  <si>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</si>
  <si>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</si>
  <si>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</si>
  <si>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</si>
  <si>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</si>
  <si>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</si>
  <si>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</si>
  <si>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</si>
  <si>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</si>
  <si>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</si>
  <si>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</si>
  <si>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</si>
  <si>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</si>
  <si>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</si>
  <si>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</si>
  <si>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</si>
  <si>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</si>
  <si>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</si>
  <si>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</si>
  <si>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</si>
  <si>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</si>
  <si>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</si>
  <si>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</si>
  <si>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</si>
  <si>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</si>
  <si>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</si>
  <si>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</si>
  <si>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</si>
  <si>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</si>
  <si>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</si>
  <si>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</si>
  <si>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</si>
  <si>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</si>
  <si>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</si>
  <si>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</si>
  <si>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</si>
  <si>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</si>
  <si>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</si>
  <si>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</si>
  <si>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</si>
  <si>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</si>
  <si>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</si>
  <si>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</si>
  <si>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</si>
  <si>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</si>
  <si>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</si>
  <si>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</si>
  <si>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</si>
  <si>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</si>
  <si>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</si>
  <si>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</si>
  <si>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</si>
  <si>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</si>
  <si>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</si>
  <si>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</si>
  <si>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Ⅲ－０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</si>
  <si>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</si>
  <si>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</si>
  <si>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</si>
  <si>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</si>
  <si>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</si>
  <si>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</si>
  <si>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</si>
  <si>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</si>
  <si>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</si>
  <si>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</si>
  <si>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</si>
  <si>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</si>
  <si>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みなべ町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</si>
  <si>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</si>
  <si>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</si>
  <si>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</si>
  <si>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</si>
  <si>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</si>
  <si>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</si>
  <si>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</si>
  <si>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</si>
  <si>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</si>
  <si>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</si>
  <si>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</si>
  <si>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</si>
  <si>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</si>
  <si>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</si>
  <si>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</si>
  <si>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</si>
  <si>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</si>
  <si>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</si>
  <si>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</si>
  <si>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</si>
  <si>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</si>
  <si>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</si>
  <si>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</si>
  <si>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</si>
  <si>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</si>
  <si>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</si>
  <si>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</si>
  <si>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</si>
  <si>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</si>
  <si>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</si>
  <si>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</si>
  <si>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</si>
  <si>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</si>
  <si>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</si>
  <si>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</si>
  <si>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</si>
  <si>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</si>
  <si>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</si>
  <si>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</si>
  <si>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</si>
  <si>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</si>
  <si>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</si>
  <si>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</si>
  <si>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</si>
  <si>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</si>
  <si>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</si>
  <si>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</si>
  <si>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</si>
  <si>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</si>
  <si>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</si>
  <si>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5"/>
  </si>
  <si>
    <t>うち日本人(％)</t>
    <phoneticPr fontId="5"/>
  </si>
  <si>
    <t>-1.8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</si>
  <si>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</si>
  <si>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</si>
  <si>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</si>
  <si>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</si>
  <si>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</si>
  <si>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</si>
  <si>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</si>
  <si>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</si>
  <si>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</si>
  <si>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</si>
  <si>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</si>
  <si>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</si>
  <si>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</si>
  <si>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</si>
  <si>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</si>
  <si>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</si>
  <si>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</si>
  <si>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</si>
  <si>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</si>
  <si>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</si>
  <si>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</si>
  <si>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</si>
  <si>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</si>
  <si>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</si>
  <si>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</si>
  <si>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</si>
  <si>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</si>
  <si>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</si>
  <si>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</si>
  <si>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</si>
  <si>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</si>
  <si>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</si>
  <si>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</si>
  <si>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</si>
  <si>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</si>
  <si>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</si>
  <si>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</si>
  <si>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</si>
  <si>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</si>
  <si>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</si>
  <si>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</si>
  <si>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</si>
  <si>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</si>
  <si>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</si>
  <si>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</si>
  <si>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</si>
  <si>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</si>
  <si>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</si>
  <si>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</si>
  <si>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</si>
  <si>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</si>
  <si>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</si>
  <si>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</si>
  <si>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</si>
  <si>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</si>
  <si>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</si>
  <si>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</si>
  <si>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</si>
  <si>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和歌山県みなべ町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</si>
  <si>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</si>
  <si>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</si>
  <si>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</si>
  <si>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</si>
  <si>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</si>
  <si>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</si>
  <si>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</si>
  <si>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</si>
  <si>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</si>
  <si>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</si>
  <si>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</si>
  <si>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</si>
  <si>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</si>
  <si>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</si>
  <si>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</si>
  <si>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</si>
  <si>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</si>
  <si>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</si>
  <si>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</si>
  <si>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</si>
  <si>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</si>
  <si>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</si>
  <si>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</si>
  <si>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</si>
  <si>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</si>
  <si>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</si>
  <si>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</si>
  <si>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</si>
  <si>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</si>
  <si>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</si>
  <si>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</si>
  <si>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</si>
  <si>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t>
    <phoneticPr fontId="5"/>
  </si>
  <si>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</si>
  <si>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</si>
  <si>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</si>
  <si>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</si>
  <si>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</si>
  <si>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</si>
  <si>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</si>
  <si>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</si>
  <si>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</si>
  <si>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</si>
  <si>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</si>
  <si>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</si>
  <si>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</si>
  <si>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</si>
  <si>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</si>
  <si>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</si>
  <si>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</si>
  <si>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</si>
  <si>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</si>
  <si>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</si>
  <si>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</si>
  <si>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</si>
  <si>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</si>
  <si>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</si>
  <si>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</si>
  <si>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</si>
  <si>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</si>
  <si>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</si>
  <si>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</si>
  <si>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</si>
  <si>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</si>
  <si>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</si>
  <si>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</si>
  <si>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</si>
  <si>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</si>
  <si>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</si>
  <si>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</si>
  <si>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</si>
  <si>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</si>
  <si>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</si>
  <si>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</si>
  <si>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</si>
  <si>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</si>
  <si>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</si>
  <si>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</si>
  <si>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</si>
  <si>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</si>
  <si>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</si>
  <si>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</si>
  <si>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</si>
  <si>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</si>
  <si>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</si>
  <si>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</si>
  <si>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</si>
  <si>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</si>
  <si>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</si>
  <si>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</si>
  <si>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</si>
  <si>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</si>
  <si>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</si>
  <si>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</si>
  <si>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</si>
  <si>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</si>
  <si>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</si>
  <si>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</si>
  <si>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</si>
  <si>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</si>
  <si>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</si>
  <si>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</si>
  <si>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</si>
  <si>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</si>
  <si>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</si>
  <si>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</si>
  <si>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</si>
  <si>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</si>
  <si>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</si>
  <si>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</si>
  <si>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</si>
  <si>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</si>
  <si>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</si>
  <si>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</si>
  <si>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</si>
  <si>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</si>
  <si>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</si>
  <si>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</si>
  <si>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</si>
  <si>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</si>
  <si>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</si>
  <si>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</si>
  <si>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</si>
  <si>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</si>
  <si>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</si>
  <si>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</si>
  <si>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</si>
  <si>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</si>
  <si>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</si>
  <si>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</si>
  <si>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</si>
  <si>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</si>
  <si>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</si>
  <si>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</si>
  <si>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</si>
  <si>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</si>
  <si>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</si>
  <si>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</si>
  <si>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</si>
  <si>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</si>
  <si>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</si>
  <si>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</si>
  <si>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</si>
  <si>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</si>
  <si>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</si>
  <si>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</si>
  <si>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</si>
  <si>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</si>
  <si>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</si>
  <si>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</si>
  <si>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</si>
  <si>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</si>
  <si>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</si>
  <si>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和歌山県みなべ町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</si>
  <si>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</si>
  <si>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</si>
  <si>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</si>
  <si>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</si>
  <si>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</si>
  <si>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</si>
  <si>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</si>
  <si>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</si>
  <si>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</si>
  <si>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</si>
  <si>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</si>
  <si>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</si>
  <si>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</si>
  <si>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</si>
  <si>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</si>
  <si>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</si>
  <si>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</si>
  <si>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</si>
  <si>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</si>
  <si>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</si>
  <si>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</si>
  <si>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</si>
  <si>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</si>
  <si>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</si>
  <si>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</si>
  <si>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</si>
  <si>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</si>
  <si>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</si>
  <si>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</si>
  <si>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</si>
  <si>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</si>
  <si>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</si>
  <si>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</si>
  <si>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</si>
  <si>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</si>
  <si>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</si>
  <si>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</si>
  <si>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</si>
  <si>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農業集落排水事業特別会計</t>
    <phoneticPr fontId="5"/>
  </si>
  <si>
    <t>法非適用企業</t>
    <phoneticPr fontId="5"/>
  </si>
  <si>
    <t>公共下水道事業特別会計</t>
    <phoneticPr fontId="5"/>
  </si>
  <si>
    <t>簡易水道事業特別会計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</si>
  <si>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</si>
  <si>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</si>
  <si>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</si>
  <si>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</si>
  <si>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</si>
  <si>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</si>
  <si>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</si>
  <si>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</si>
  <si>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</si>
  <si>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</si>
  <si>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</si>
  <si>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</si>
  <si>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</si>
  <si>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</si>
  <si>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</si>
  <si>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</si>
  <si>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</si>
  <si>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</si>
  <si>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</si>
  <si>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</si>
  <si>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</si>
  <si>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</si>
  <si>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</si>
  <si>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</si>
  <si>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</si>
  <si>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</si>
  <si>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</si>
  <si>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</si>
  <si>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</si>
  <si>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</si>
  <si>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</si>
  <si>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</si>
  <si>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</si>
  <si>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</si>
  <si>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</si>
  <si>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</si>
  <si>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</si>
  <si>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</si>
  <si>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</si>
  <si>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</si>
  <si>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</si>
  <si>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</si>
  <si>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</si>
  <si>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</si>
  <si>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</si>
  <si>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</si>
  <si>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</si>
  <si>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</si>
  <si>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</si>
  <si>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</si>
  <si>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</si>
  <si>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</si>
  <si>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</si>
  <si>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</si>
  <si>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</si>
  <si>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</si>
  <si>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</si>
  <si>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</si>
  <si>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</si>
  <si>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</si>
  <si>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</si>
  <si>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</si>
  <si>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</si>
  <si>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</si>
  <si>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</si>
  <si>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</si>
  <si>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</si>
  <si>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</si>
  <si>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</si>
  <si>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</si>
  <si>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</si>
  <si>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</si>
  <si>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</si>
  <si>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</si>
  <si>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</si>
  <si>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</si>
  <si>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</si>
  <si>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</si>
  <si>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</si>
  <si>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</si>
  <si>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</si>
  <si>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</si>
  <si>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</si>
  <si>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</si>
  <si>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</si>
  <si>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</si>
  <si>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</si>
  <si>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</si>
  <si>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</si>
  <si>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</si>
  <si>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</si>
  <si>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</si>
  <si>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</si>
  <si>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</si>
  <si>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</si>
  <si>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</si>
  <si>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</si>
  <si>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</si>
  <si>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</si>
  <si>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</si>
  <si>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</si>
  <si>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</si>
  <si>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</si>
  <si>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</si>
  <si>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</si>
  <si>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</si>
  <si>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</si>
  <si>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</si>
  <si>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</si>
  <si>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</si>
  <si>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</si>
  <si>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</si>
  <si>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</si>
  <si>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</si>
  <si>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</si>
  <si>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</si>
  <si>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</si>
  <si>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</si>
  <si>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</si>
  <si>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</si>
  <si>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</si>
  <si>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</si>
  <si>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</si>
  <si>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</si>
  <si>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</si>
  <si>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</si>
  <si>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</si>
  <si>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</si>
  <si>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</si>
  <si>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</si>
  <si>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</si>
  <si>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</si>
  <si>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</si>
  <si>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</si>
  <si>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</si>
  <si>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</si>
  <si>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</si>
  <si>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</si>
  <si>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</si>
  <si>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</si>
  <si>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</si>
  <si>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</si>
  <si>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</si>
  <si>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</si>
  <si>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</si>
  <si>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</si>
  <si>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</si>
  <si>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</si>
  <si>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</si>
  <si>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</si>
  <si>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</si>
  <si>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0.61</t>
  </si>
  <si>
    <t>▲ 1.90</t>
  </si>
  <si>
    <t>一般会計</t>
  </si>
  <si>
    <t>水道事業会計</t>
  </si>
  <si>
    <t>国民健康保険特別会計</t>
  </si>
  <si>
    <t>介護保険特別会計</t>
  </si>
  <si>
    <t>簡易水道事業特別会計</t>
  </si>
  <si>
    <t>後期高齢者医療特別会計</t>
  </si>
  <si>
    <t>農業集落排水事業特別会計</t>
  </si>
  <si>
    <t>公共下水道事業特別会計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</si>
  <si>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</si>
  <si>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</si>
  <si>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</si>
  <si>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</si>
  <si>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</si>
  <si>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</si>
  <si>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</si>
  <si>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</si>
  <si>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</si>
  <si>
    <t>みなべ町開発公社</t>
  </si>
  <si>
    <t>和歌山県市町村総合事務組合</t>
    <rPh sb="0" eb="3">
      <t>ワカヤマ</t>
    </rPh>
    <rPh sb="3" eb="4">
      <t>ケン</t>
    </rPh>
    <rPh sb="4" eb="7">
      <t>シチョウソン</t>
    </rPh>
    <rPh sb="7" eb="9">
      <t>ソウゴウ</t>
    </rPh>
    <rPh sb="9" eb="11">
      <t>ジム</t>
    </rPh>
    <rPh sb="11" eb="13">
      <t>クミアイ</t>
    </rPh>
    <phoneticPr fontId="2"/>
  </si>
  <si>
    <t>和歌山県地方税回収機構</t>
    <rPh sb="0" eb="3">
      <t>ワカヤマ</t>
    </rPh>
    <rPh sb="3" eb="4">
      <t>ケン</t>
    </rPh>
    <rPh sb="4" eb="7">
      <t>チホウゼイ</t>
    </rPh>
    <rPh sb="7" eb="9">
      <t>カイシュウ</t>
    </rPh>
    <rPh sb="9" eb="11">
      <t>キコウ</t>
    </rPh>
    <phoneticPr fontId="2"/>
  </si>
  <si>
    <t>田辺周辺広域市町村組合</t>
    <rPh sb="0" eb="2">
      <t>タナベ</t>
    </rPh>
    <rPh sb="2" eb="4">
      <t>シュウヘン</t>
    </rPh>
    <rPh sb="4" eb="6">
      <t>コウイキ</t>
    </rPh>
    <rPh sb="6" eb="9">
      <t>シチョウソン</t>
    </rPh>
    <rPh sb="9" eb="11">
      <t>クミアイ</t>
    </rPh>
    <phoneticPr fontId="2"/>
  </si>
  <si>
    <t>御坊日高老人福祉施設事務組合</t>
    <rPh sb="0" eb="2">
      <t>ゴボウ</t>
    </rPh>
    <rPh sb="2" eb="4">
      <t>ヒダカ</t>
    </rPh>
    <rPh sb="4" eb="6">
      <t>ロウジン</t>
    </rPh>
    <rPh sb="6" eb="8">
      <t>フクシ</t>
    </rPh>
    <rPh sb="8" eb="10">
      <t>シセツ</t>
    </rPh>
    <rPh sb="10" eb="12">
      <t>ジム</t>
    </rPh>
    <rPh sb="12" eb="14">
      <t>クミアイ</t>
    </rPh>
    <phoneticPr fontId="2"/>
  </si>
  <si>
    <t>田辺市周辺衛生施設事務組合</t>
    <rPh sb="0" eb="3">
      <t>タナベシ</t>
    </rPh>
    <rPh sb="3" eb="5">
      <t>シュウヘン</t>
    </rPh>
    <rPh sb="5" eb="7">
      <t>エイセイ</t>
    </rPh>
    <rPh sb="7" eb="9">
      <t>シセツ</t>
    </rPh>
    <rPh sb="9" eb="11">
      <t>ジム</t>
    </rPh>
    <rPh sb="11" eb="13">
      <t>クミアイ</t>
    </rPh>
    <phoneticPr fontId="2"/>
  </si>
  <si>
    <t>和歌山県住宅新築資金等貸付金回収管理組合</t>
    <rPh sb="0" eb="3">
      <t>ワカヤマ</t>
    </rPh>
    <rPh sb="3" eb="4">
      <t>ケン</t>
    </rPh>
    <rPh sb="4" eb="6">
      <t>ジュウタク</t>
    </rPh>
    <rPh sb="6" eb="8">
      <t>シンチク</t>
    </rPh>
    <rPh sb="8" eb="10">
      <t>シキン</t>
    </rPh>
    <rPh sb="10" eb="11">
      <t>トウ</t>
    </rPh>
    <rPh sb="11" eb="13">
      <t>カシツケ</t>
    </rPh>
    <rPh sb="13" eb="14">
      <t>キン</t>
    </rPh>
    <rPh sb="14" eb="16">
      <t>カイシュウ</t>
    </rPh>
    <rPh sb="16" eb="18">
      <t>カンリ</t>
    </rPh>
    <rPh sb="18" eb="20">
      <t>クミアイ</t>
    </rPh>
    <phoneticPr fontId="2"/>
  </si>
  <si>
    <t>日高広域消防事務組合</t>
    <rPh sb="0" eb="2">
      <t>ヒダカ</t>
    </rPh>
    <rPh sb="2" eb="4">
      <t>コウイキ</t>
    </rPh>
    <rPh sb="4" eb="6">
      <t>ショウボウ</t>
    </rPh>
    <rPh sb="6" eb="8">
      <t>ジム</t>
    </rPh>
    <rPh sb="8" eb="10">
      <t>クミアイ</t>
    </rPh>
    <phoneticPr fontId="2"/>
  </si>
  <si>
    <t>後期高齢者医療広域連合</t>
    <rPh sb="0" eb="2">
      <t>コウキ</t>
    </rPh>
    <rPh sb="2" eb="5">
      <t>コウレイシャ</t>
    </rPh>
    <rPh sb="5" eb="7">
      <t>イリョウ</t>
    </rPh>
    <rPh sb="7" eb="9">
      <t>コウイキ</t>
    </rPh>
    <rPh sb="9" eb="11">
      <t>レンゴウ</t>
    </rPh>
    <phoneticPr fontId="2"/>
  </si>
  <si>
    <t>紀南環境広域施設組合</t>
    <rPh sb="0" eb="1">
      <t>キ</t>
    </rPh>
    <rPh sb="1" eb="2">
      <t>ナン</t>
    </rPh>
    <rPh sb="2" eb="4">
      <t>カンキョウ</t>
    </rPh>
    <rPh sb="4" eb="6">
      <t>コウイキ</t>
    </rPh>
    <rPh sb="6" eb="8">
      <t>シセツ</t>
    </rPh>
    <rPh sb="8" eb="10">
      <t>クミアイ</t>
    </rPh>
    <phoneticPr fontId="2"/>
  </si>
  <si>
    <t>公立紀南病院組合</t>
  </si>
  <si>
    <t>御坊日高老人福祉施設事務組合（公営企業会計）</t>
  </si>
  <si>
    <t>和歌山県広域高齢者医療広域連合（特別会計）</t>
  </si>
  <si>
    <t>環境保全地域活性化基金</t>
    <phoneticPr fontId="5"/>
  </si>
  <si>
    <t>公共施設整備基金</t>
    <phoneticPr fontId="5"/>
  </si>
  <si>
    <t>地域づくり基金</t>
    <phoneticPr fontId="5"/>
  </si>
  <si>
    <t>福祉基金</t>
    <phoneticPr fontId="5"/>
  </si>
  <si>
    <t>防災基金</t>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</si>
  <si>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</si>
  <si>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</si>
  <si>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</si>
  <si>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地方債の新規発行を抑制してきた結果、将来負担比率が低下している。一方で、有形固定資産減価償却率は類似団体よりも高く、上昇傾向にあり、主な原因としては、平成１６年１０月に新町みなべ町が発足したことから、旧町村間の均衡ある発展に道路整備や小中学校の改修を進めてきたことなどが挙げられる。公共施設等総合管理計画に基づき、今後、老朽化対策に積極的に取り組んでいく。</t>
    <rPh sb="0" eb="3">
      <t>チホウサイ</t>
    </rPh>
    <rPh sb="4" eb="6">
      <t>シンキ</t>
    </rPh>
    <rPh sb="6" eb="8">
      <t>ハッコウ</t>
    </rPh>
    <rPh sb="9" eb="11">
      <t>ヨクセイ</t>
    </rPh>
    <rPh sb="15" eb="17">
      <t>ケッカ</t>
    </rPh>
    <rPh sb="18" eb="20">
      <t>ショウライ</t>
    </rPh>
    <rPh sb="20" eb="22">
      <t>フタン</t>
    </rPh>
    <rPh sb="22" eb="24">
      <t>ヒリツ</t>
    </rPh>
    <rPh sb="25" eb="27">
      <t>テイカ</t>
    </rPh>
    <rPh sb="32" eb="34">
      <t>イッポウ</t>
    </rPh>
    <rPh sb="36" eb="38">
      <t>ユウケイ</t>
    </rPh>
    <rPh sb="38" eb="40">
      <t>コテイ</t>
    </rPh>
    <rPh sb="40" eb="42">
      <t>シサン</t>
    </rPh>
    <rPh sb="42" eb="44">
      <t>ゲンカ</t>
    </rPh>
    <rPh sb="44" eb="46">
      <t>ショウキャク</t>
    </rPh>
    <rPh sb="46" eb="47">
      <t>リツ</t>
    </rPh>
    <rPh sb="48" eb="50">
      <t>ルイジ</t>
    </rPh>
    <rPh sb="50" eb="52">
      <t>ダンタイ</t>
    </rPh>
    <rPh sb="55" eb="56">
      <t>タカ</t>
    </rPh>
    <rPh sb="58" eb="60">
      <t>ジョウショウ</t>
    </rPh>
    <rPh sb="60" eb="62">
      <t>ケイコウ</t>
    </rPh>
    <rPh sb="66" eb="67">
      <t>オモ</t>
    </rPh>
    <rPh sb="68" eb="70">
      <t>ゲンイン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</si>
  <si>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</si>
  <si>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</si>
  <si>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</si>
  <si>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</si>
  <si>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</si>
  <si>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</si>
  <si>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似団体と比較して高いものの、将来負担比率は低くなっている。これは、毎年の地方債の新規発行額を当該年度の償還額以内とすると設定し、新規発行を抑制してきたためである。将来負担比率が低下傾向にあるためである、今後については、大型事業の実施により一時上昇すると思われるが、それ以降は当該年度の償還額以内の新規発行に努め、両比率の軽減に努める。</t>
    <phoneticPr fontId="5"/>
  </si>
  <si>
    <t>将来負担比率</t>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</si>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</sst>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93741</c:v>
                </c:pt>
                <c:pt idx="1">
                  <c:v>107537</c:v>
                </c:pt>
                <c:pt idx="2">
                  <c:v>113913</c:v>
                </c:pt>
                <c:pt idx="3">
                  <c:v>115050</c:v>
                </c:pt>
                <c:pt idx="4">
                  <c:v>118252</c:v>
                </c:pt>
              </c:numCache>
            </c:numRef>
          </c:val>
          <c:smooth val="0"/>
          <c:extLst xmlns:c16r2="http://schemas.microsoft.com/office/drawing/2015/06/chart">
            <c:ext xmlns:c16="http://schemas.microsoft.com/office/drawing/2014/chart" uri="{C3380CC4-5D6E-409C-BE32-E72D297353CC}">
              <c16:uniqueId val="{00000000-50E8-444D-825E-921D0F757F5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82011</c:v>
                </c:pt>
                <c:pt idx="1">
                  <c:v>97240</c:v>
                </c:pt>
                <c:pt idx="2">
                  <c:v>141328</c:v>
                </c:pt>
                <c:pt idx="3">
                  <c:v>188721</c:v>
                </c:pt>
                <c:pt idx="4">
                  <c:v>133405</c:v>
                </c:pt>
              </c:numCache>
            </c:numRef>
          </c:val>
          <c:smooth val="0"/>
          <c:extLst xmlns:c16r2="http://schemas.microsoft.com/office/drawing/2015/06/chart">
            <c:ext xmlns:c16="http://schemas.microsoft.com/office/drawing/2014/chart" uri="{C3380CC4-5D6E-409C-BE32-E72D297353CC}">
              <c16:uniqueId val="{00000001-50E8-444D-825E-921D0F757F55}"/>
            </c:ext>
          </c:extLst>
        </c:ser>
        <c:dLbls>
          <c:showLegendKey val="0"/>
          <c:showVal val="0"/>
          <c:showCatName val="0"/>
          <c:showSerName val="0"/>
          <c:showPercent val="0"/>
          <c:showBubbleSize val="0"/>
        </c:dLbls>
        <c:marker val="1"/>
        <c:smooth val="0"/>
        <c:axId val="98367016"/>
        <c:axId val="98368192"/>
      </c:lineChart>
      <c:catAx>
        <c:axId val="983670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8368192"/>
        <c:crosses val="autoZero"/>
        <c:auto val="1"/>
        <c:lblAlgn val="ctr"/>
        <c:lblOffset val="100"/>
        <c:tickLblSkip val="1"/>
        <c:tickMarkSkip val="1"/>
        <c:noMultiLvlLbl val="0"/>
      </c:catAx>
      <c:valAx>
        <c:axId val="98368192"/>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83670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10.62</c:v>
                </c:pt>
                <c:pt idx="1">
                  <c:v>11.4</c:v>
                </c:pt>
                <c:pt idx="2">
                  <c:v>11.05</c:v>
                </c:pt>
                <c:pt idx="3">
                  <c:v>9.4700000000000006</c:v>
                </c:pt>
                <c:pt idx="4">
                  <c:v>14.89</c:v>
                </c:pt>
              </c:numCache>
            </c:numRef>
          </c:val>
          <c:extLst xmlns:c16r2="http://schemas.microsoft.com/office/drawing/2015/06/chart">
            <c:ext xmlns:c16="http://schemas.microsoft.com/office/drawing/2014/chart" uri="{C3380CC4-5D6E-409C-BE32-E72D297353CC}">
              <c16:uniqueId val="{00000000-99A4-4D5E-A173-E70804FA502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26.78</c:v>
                </c:pt>
                <c:pt idx="1">
                  <c:v>27.18</c:v>
                </c:pt>
                <c:pt idx="2">
                  <c:v>27.84</c:v>
                </c:pt>
                <c:pt idx="3">
                  <c:v>28.68</c:v>
                </c:pt>
                <c:pt idx="4">
                  <c:v>29.38</c:v>
                </c:pt>
              </c:numCache>
            </c:numRef>
          </c:val>
          <c:extLst xmlns:c16r2="http://schemas.microsoft.com/office/drawing/2015/06/chart">
            <c:ext xmlns:c16="http://schemas.microsoft.com/office/drawing/2014/chart" uri="{C3380CC4-5D6E-409C-BE32-E72D297353CC}">
              <c16:uniqueId val="{00000001-99A4-4D5E-A173-E70804FA502F}"/>
            </c:ext>
          </c:extLst>
        </c:ser>
        <c:dLbls>
          <c:showLegendKey val="0"/>
          <c:showVal val="0"/>
          <c:showCatName val="0"/>
          <c:showSerName val="0"/>
          <c:showPercent val="0"/>
          <c:showBubbleSize val="0"/>
        </c:dLbls>
        <c:gapWidth val="250"/>
        <c:overlap val="100"/>
        <c:axId val="98369368"/>
        <c:axId val="983642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0.46</c:v>
                </c:pt>
                <c:pt idx="1">
                  <c:v>0.64</c:v>
                </c:pt>
                <c:pt idx="2">
                  <c:v>-0.61</c:v>
                </c:pt>
                <c:pt idx="3">
                  <c:v>-1.9</c:v>
                </c:pt>
                <c:pt idx="4">
                  <c:v>5.21</c:v>
                </c:pt>
              </c:numCache>
            </c:numRef>
          </c:val>
          <c:smooth val="0"/>
          <c:extLst xmlns:c16r2="http://schemas.microsoft.com/office/drawing/2015/06/chart">
            <c:ext xmlns:c16="http://schemas.microsoft.com/office/drawing/2014/chart" uri="{C3380CC4-5D6E-409C-BE32-E72D297353CC}">
              <c16:uniqueId val="{00000002-99A4-4D5E-A173-E70804FA502F}"/>
            </c:ext>
          </c:extLst>
        </c:ser>
        <c:dLbls>
          <c:showLegendKey val="0"/>
          <c:showVal val="0"/>
          <c:showCatName val="0"/>
          <c:showSerName val="0"/>
          <c:showPercent val="0"/>
          <c:showBubbleSize val="0"/>
        </c:dLbls>
        <c:marker val="1"/>
        <c:smooth val="0"/>
        <c:axId val="98369368"/>
        <c:axId val="98364272"/>
      </c:lineChart>
      <c:catAx>
        <c:axId val="98369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8364272"/>
        <c:crosses val="autoZero"/>
        <c:auto val="1"/>
        <c:lblAlgn val="ctr"/>
        <c:lblOffset val="100"/>
        <c:tickLblSkip val="1"/>
        <c:tickMarkSkip val="1"/>
        <c:noMultiLvlLbl val="0"/>
      </c:catAx>
      <c:valAx>
        <c:axId val="983642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369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970F-4CB0-9579-95CEC2EF6F3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970F-4CB0-9579-95CEC2EF6F3F}"/>
            </c:ext>
          </c:extLst>
        </c:ser>
        <c:ser>
          <c:idx val="2"/>
          <c:order val="2"/>
          <c:tx>
            <c:strRef>
              <c:f>データシート!$A$29</c:f>
              <c:strCache>
                <c:ptCount val="1"/>
                <c:pt idx="0">
                  <c:v>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0.05</c:v>
                </c:pt>
                <c:pt idx="2">
                  <c:v>#N/A</c:v>
                </c:pt>
                <c:pt idx="3">
                  <c:v>0.09</c:v>
                </c:pt>
                <c:pt idx="4">
                  <c:v>#N/A</c:v>
                </c:pt>
                <c:pt idx="5">
                  <c:v>0.05</c:v>
                </c:pt>
                <c:pt idx="6">
                  <c:v>#N/A</c:v>
                </c:pt>
                <c:pt idx="7">
                  <c:v>0.11</c:v>
                </c:pt>
                <c:pt idx="8">
                  <c:v>#N/A</c:v>
                </c:pt>
                <c:pt idx="9">
                  <c:v>0.09</c:v>
                </c:pt>
              </c:numCache>
            </c:numRef>
          </c:val>
          <c:extLst xmlns:c16r2="http://schemas.microsoft.com/office/drawing/2015/06/chart">
            <c:ext xmlns:c16="http://schemas.microsoft.com/office/drawing/2014/chart" uri="{C3380CC4-5D6E-409C-BE32-E72D297353CC}">
              <c16:uniqueId val="{00000002-970F-4CB0-9579-95CEC2EF6F3F}"/>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0.09</c:v>
                </c:pt>
                <c:pt idx="2">
                  <c:v>#N/A</c:v>
                </c:pt>
                <c:pt idx="3">
                  <c:v>7.0000000000000007E-2</c:v>
                </c:pt>
                <c:pt idx="4">
                  <c:v>#N/A</c:v>
                </c:pt>
                <c:pt idx="5">
                  <c:v>0.06</c:v>
                </c:pt>
                <c:pt idx="6">
                  <c:v>#N/A</c:v>
                </c:pt>
                <c:pt idx="7">
                  <c:v>0.12</c:v>
                </c:pt>
                <c:pt idx="8">
                  <c:v>#N/A</c:v>
                </c:pt>
                <c:pt idx="9">
                  <c:v>0.1</c:v>
                </c:pt>
              </c:numCache>
            </c:numRef>
          </c:val>
          <c:extLst xmlns:c16r2="http://schemas.microsoft.com/office/drawing/2015/06/chart">
            <c:ext xmlns:c16="http://schemas.microsoft.com/office/drawing/2014/chart" uri="{C3380CC4-5D6E-409C-BE32-E72D297353CC}">
              <c16:uniqueId val="{00000003-970F-4CB0-9579-95CEC2EF6F3F}"/>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0.08</c:v>
                </c:pt>
                <c:pt idx="2">
                  <c:v>#N/A</c:v>
                </c:pt>
                <c:pt idx="3">
                  <c:v>0.08</c:v>
                </c:pt>
                <c:pt idx="4">
                  <c:v>#N/A</c:v>
                </c:pt>
                <c:pt idx="5">
                  <c:v>0.11</c:v>
                </c:pt>
                <c:pt idx="6">
                  <c:v>#N/A</c:v>
                </c:pt>
                <c:pt idx="7">
                  <c:v>0.15</c:v>
                </c:pt>
                <c:pt idx="8">
                  <c:v>#N/A</c:v>
                </c:pt>
                <c:pt idx="9">
                  <c:v>0.15</c:v>
                </c:pt>
              </c:numCache>
            </c:numRef>
          </c:val>
          <c:extLst xmlns:c16r2="http://schemas.microsoft.com/office/drawing/2015/06/chart">
            <c:ext xmlns:c16="http://schemas.microsoft.com/office/drawing/2014/chart" uri="{C3380CC4-5D6E-409C-BE32-E72D297353CC}">
              <c16:uniqueId val="{00000004-970F-4CB0-9579-95CEC2EF6F3F}"/>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0.08</c:v>
                </c:pt>
                <c:pt idx="2">
                  <c:v>#N/A</c:v>
                </c:pt>
                <c:pt idx="3">
                  <c:v>0.16</c:v>
                </c:pt>
                <c:pt idx="4">
                  <c:v>#N/A</c:v>
                </c:pt>
                <c:pt idx="5">
                  <c:v>0.21</c:v>
                </c:pt>
                <c:pt idx="6">
                  <c:v>#N/A</c:v>
                </c:pt>
                <c:pt idx="7">
                  <c:v>0.28000000000000003</c:v>
                </c:pt>
                <c:pt idx="8">
                  <c:v>#N/A</c:v>
                </c:pt>
                <c:pt idx="9">
                  <c:v>0.28000000000000003</c:v>
                </c:pt>
              </c:numCache>
            </c:numRef>
          </c:val>
          <c:extLst xmlns:c16r2="http://schemas.microsoft.com/office/drawing/2015/06/chart">
            <c:ext xmlns:c16="http://schemas.microsoft.com/office/drawing/2014/chart" uri="{C3380CC4-5D6E-409C-BE32-E72D297353CC}">
              <c16:uniqueId val="{00000005-970F-4CB0-9579-95CEC2EF6F3F}"/>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0.15</c:v>
                </c:pt>
                <c:pt idx="2">
                  <c:v>#N/A</c:v>
                </c:pt>
                <c:pt idx="3">
                  <c:v>0.46</c:v>
                </c:pt>
                <c:pt idx="4">
                  <c:v>#N/A</c:v>
                </c:pt>
                <c:pt idx="5">
                  <c:v>0.14000000000000001</c:v>
                </c:pt>
                <c:pt idx="6">
                  <c:v>#N/A</c:v>
                </c:pt>
                <c:pt idx="7">
                  <c:v>1.1100000000000001</c:v>
                </c:pt>
                <c:pt idx="8">
                  <c:v>#N/A</c:v>
                </c:pt>
                <c:pt idx="9">
                  <c:v>1.88</c:v>
                </c:pt>
              </c:numCache>
            </c:numRef>
          </c:val>
          <c:extLst xmlns:c16r2="http://schemas.microsoft.com/office/drawing/2015/06/chart">
            <c:ext xmlns:c16="http://schemas.microsoft.com/office/drawing/2014/chart" uri="{C3380CC4-5D6E-409C-BE32-E72D297353CC}">
              <c16:uniqueId val="{00000006-970F-4CB0-9579-95CEC2EF6F3F}"/>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1.84</c:v>
                </c:pt>
                <c:pt idx="2">
                  <c:v>#N/A</c:v>
                </c:pt>
                <c:pt idx="3">
                  <c:v>1.96</c:v>
                </c:pt>
                <c:pt idx="4">
                  <c:v>#N/A</c:v>
                </c:pt>
                <c:pt idx="5">
                  <c:v>3.71</c:v>
                </c:pt>
                <c:pt idx="6">
                  <c:v>#N/A</c:v>
                </c:pt>
                <c:pt idx="7">
                  <c:v>3.56</c:v>
                </c:pt>
                <c:pt idx="8">
                  <c:v>#N/A</c:v>
                </c:pt>
                <c:pt idx="9">
                  <c:v>3.95</c:v>
                </c:pt>
              </c:numCache>
            </c:numRef>
          </c:val>
          <c:extLst xmlns:c16r2="http://schemas.microsoft.com/office/drawing/2015/06/chart">
            <c:ext xmlns:c16="http://schemas.microsoft.com/office/drawing/2014/chart" uri="{C3380CC4-5D6E-409C-BE32-E72D297353CC}">
              <c16:uniqueId val="{00000007-970F-4CB0-9579-95CEC2EF6F3F}"/>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5.49</c:v>
                </c:pt>
                <c:pt idx="2">
                  <c:v>#N/A</c:v>
                </c:pt>
                <c:pt idx="3">
                  <c:v>5.58</c:v>
                </c:pt>
                <c:pt idx="4">
                  <c:v>#N/A</c:v>
                </c:pt>
                <c:pt idx="5">
                  <c:v>5.89</c:v>
                </c:pt>
                <c:pt idx="6">
                  <c:v>#N/A</c:v>
                </c:pt>
                <c:pt idx="7">
                  <c:v>6.13</c:v>
                </c:pt>
                <c:pt idx="8">
                  <c:v>#N/A</c:v>
                </c:pt>
                <c:pt idx="9">
                  <c:v>6.34</c:v>
                </c:pt>
              </c:numCache>
            </c:numRef>
          </c:val>
          <c:extLst xmlns:c16r2="http://schemas.microsoft.com/office/drawing/2015/06/chart">
            <c:ext xmlns:c16="http://schemas.microsoft.com/office/drawing/2014/chart" uri="{C3380CC4-5D6E-409C-BE32-E72D297353CC}">
              <c16:uniqueId val="{00000008-970F-4CB0-9579-95CEC2EF6F3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10.62</c:v>
                </c:pt>
                <c:pt idx="2">
                  <c:v>#N/A</c:v>
                </c:pt>
                <c:pt idx="3">
                  <c:v>11.4</c:v>
                </c:pt>
                <c:pt idx="4">
                  <c:v>#N/A</c:v>
                </c:pt>
                <c:pt idx="5">
                  <c:v>11.05</c:v>
                </c:pt>
                <c:pt idx="6">
                  <c:v>#N/A</c:v>
                </c:pt>
                <c:pt idx="7">
                  <c:v>9.4600000000000009</c:v>
                </c:pt>
                <c:pt idx="8">
                  <c:v>#N/A</c:v>
                </c:pt>
                <c:pt idx="9">
                  <c:v>14.89</c:v>
                </c:pt>
              </c:numCache>
            </c:numRef>
          </c:val>
          <c:extLst xmlns:c16r2="http://schemas.microsoft.com/office/drawing/2015/06/chart">
            <c:ext xmlns:c16="http://schemas.microsoft.com/office/drawing/2014/chart" uri="{C3380CC4-5D6E-409C-BE32-E72D297353CC}">
              <c16:uniqueId val="{00000009-970F-4CB0-9579-95CEC2EF6F3F}"/>
            </c:ext>
          </c:extLst>
        </c:ser>
        <c:dLbls>
          <c:showLegendKey val="0"/>
          <c:showVal val="0"/>
          <c:showCatName val="0"/>
          <c:showSerName val="0"/>
          <c:showPercent val="0"/>
          <c:showBubbleSize val="0"/>
        </c:dLbls>
        <c:gapWidth val="150"/>
        <c:overlap val="100"/>
        <c:axId val="98365448"/>
        <c:axId val="98365840"/>
      </c:barChart>
      <c:catAx>
        <c:axId val="98365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8365840"/>
        <c:crosses val="autoZero"/>
        <c:auto val="1"/>
        <c:lblAlgn val="ctr"/>
        <c:lblOffset val="100"/>
        <c:tickLblSkip val="1"/>
        <c:tickMarkSkip val="1"/>
        <c:noMultiLvlLbl val="0"/>
      </c:catAx>
      <c:valAx>
        <c:axId val="983658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3654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1423</c:v>
                </c:pt>
                <c:pt idx="5">
                  <c:v>1418</c:v>
                </c:pt>
                <c:pt idx="8">
                  <c:v>1352</c:v>
                </c:pt>
                <c:pt idx="11">
                  <c:v>1224</c:v>
                </c:pt>
                <c:pt idx="14">
                  <c:v>1147</c:v>
                </c:pt>
              </c:numCache>
            </c:numRef>
          </c:val>
          <c:extLst xmlns:c16r2="http://schemas.microsoft.com/office/drawing/2015/06/chart">
            <c:ext xmlns:c16="http://schemas.microsoft.com/office/drawing/2014/chart" uri="{C3380CC4-5D6E-409C-BE32-E72D297353CC}">
              <c16:uniqueId val="{00000000-4927-4631-8B6D-CC2C592BD9A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4927-4631-8B6D-CC2C592BD9A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2</c:v>
                </c:pt>
                <c:pt idx="3">
                  <c:v>2</c:v>
                </c:pt>
                <c:pt idx="6">
                  <c:v>2</c:v>
                </c:pt>
                <c:pt idx="9">
                  <c:v>2</c:v>
                </c:pt>
                <c:pt idx="12">
                  <c:v>2</c:v>
                </c:pt>
              </c:numCache>
            </c:numRef>
          </c:val>
          <c:extLst xmlns:c16r2="http://schemas.microsoft.com/office/drawing/2015/06/chart">
            <c:ext xmlns:c16="http://schemas.microsoft.com/office/drawing/2014/chart" uri="{C3380CC4-5D6E-409C-BE32-E72D297353CC}">
              <c16:uniqueId val="{00000002-4927-4631-8B6D-CC2C592BD9A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24</c:v>
                </c:pt>
                <c:pt idx="3">
                  <c:v>26</c:v>
                </c:pt>
                <c:pt idx="6">
                  <c:v>43</c:v>
                </c:pt>
                <c:pt idx="9">
                  <c:v>45</c:v>
                </c:pt>
                <c:pt idx="12">
                  <c:v>45</c:v>
                </c:pt>
              </c:numCache>
            </c:numRef>
          </c:val>
          <c:extLst xmlns:c16r2="http://schemas.microsoft.com/office/drawing/2015/06/chart">
            <c:ext xmlns:c16="http://schemas.microsoft.com/office/drawing/2014/chart" uri="{C3380CC4-5D6E-409C-BE32-E72D297353CC}">
              <c16:uniqueId val="{00000003-4927-4631-8B6D-CC2C592BD9A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348</c:v>
                </c:pt>
                <c:pt idx="3">
                  <c:v>352</c:v>
                </c:pt>
                <c:pt idx="6">
                  <c:v>371</c:v>
                </c:pt>
                <c:pt idx="9">
                  <c:v>409</c:v>
                </c:pt>
                <c:pt idx="12">
                  <c:v>411</c:v>
                </c:pt>
              </c:numCache>
            </c:numRef>
          </c:val>
          <c:extLst xmlns:c16r2="http://schemas.microsoft.com/office/drawing/2015/06/chart">
            <c:ext xmlns:c16="http://schemas.microsoft.com/office/drawing/2014/chart" uri="{C3380CC4-5D6E-409C-BE32-E72D297353CC}">
              <c16:uniqueId val="{00000004-4927-4631-8B6D-CC2C592BD9A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927-4631-8B6D-CC2C592BD9A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4927-4631-8B6D-CC2C592BD9A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1577</c:v>
                </c:pt>
                <c:pt idx="3">
                  <c:v>1580</c:v>
                </c:pt>
                <c:pt idx="6">
                  <c:v>1479</c:v>
                </c:pt>
                <c:pt idx="9">
                  <c:v>1220</c:v>
                </c:pt>
                <c:pt idx="12">
                  <c:v>1098</c:v>
                </c:pt>
              </c:numCache>
            </c:numRef>
          </c:val>
          <c:extLst xmlns:c16r2="http://schemas.microsoft.com/office/drawing/2015/06/chart">
            <c:ext xmlns:c16="http://schemas.microsoft.com/office/drawing/2014/chart" uri="{C3380CC4-5D6E-409C-BE32-E72D297353CC}">
              <c16:uniqueId val="{00000007-4927-4631-8B6D-CC2C592BD9A9}"/>
            </c:ext>
          </c:extLst>
        </c:ser>
        <c:dLbls>
          <c:showLegendKey val="0"/>
          <c:showVal val="0"/>
          <c:showCatName val="0"/>
          <c:showSerName val="0"/>
          <c:showPercent val="0"/>
          <c:showBubbleSize val="0"/>
        </c:dLbls>
        <c:gapWidth val="100"/>
        <c:overlap val="100"/>
        <c:axId val="98370936"/>
        <c:axId val="983662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528</c:v>
                </c:pt>
                <c:pt idx="2">
                  <c:v>#N/A</c:v>
                </c:pt>
                <c:pt idx="3">
                  <c:v>#N/A</c:v>
                </c:pt>
                <c:pt idx="4">
                  <c:v>542</c:v>
                </c:pt>
                <c:pt idx="5">
                  <c:v>#N/A</c:v>
                </c:pt>
                <c:pt idx="6">
                  <c:v>#N/A</c:v>
                </c:pt>
                <c:pt idx="7">
                  <c:v>543</c:v>
                </c:pt>
                <c:pt idx="8">
                  <c:v>#N/A</c:v>
                </c:pt>
                <c:pt idx="9">
                  <c:v>#N/A</c:v>
                </c:pt>
                <c:pt idx="10">
                  <c:v>452</c:v>
                </c:pt>
                <c:pt idx="11">
                  <c:v>#N/A</c:v>
                </c:pt>
                <c:pt idx="12">
                  <c:v>#N/A</c:v>
                </c:pt>
                <c:pt idx="13">
                  <c:v>409</c:v>
                </c:pt>
                <c:pt idx="14">
                  <c:v>#N/A</c:v>
                </c:pt>
              </c:numCache>
            </c:numRef>
          </c:val>
          <c:smooth val="0"/>
          <c:extLst xmlns:c16r2="http://schemas.microsoft.com/office/drawing/2015/06/chart">
            <c:ext xmlns:c16="http://schemas.microsoft.com/office/drawing/2014/chart" uri="{C3380CC4-5D6E-409C-BE32-E72D297353CC}">
              <c16:uniqueId val="{00000008-4927-4631-8B6D-CC2C592BD9A9}"/>
            </c:ext>
          </c:extLst>
        </c:ser>
        <c:dLbls>
          <c:showLegendKey val="0"/>
          <c:showVal val="0"/>
          <c:showCatName val="0"/>
          <c:showSerName val="0"/>
          <c:showPercent val="0"/>
          <c:showBubbleSize val="0"/>
        </c:dLbls>
        <c:marker val="1"/>
        <c:smooth val="0"/>
        <c:axId val="98370936"/>
        <c:axId val="98366232"/>
      </c:lineChart>
      <c:catAx>
        <c:axId val="98370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8366232"/>
        <c:crosses val="autoZero"/>
        <c:auto val="1"/>
        <c:lblAlgn val="ctr"/>
        <c:lblOffset val="100"/>
        <c:tickLblSkip val="1"/>
        <c:tickMarkSkip val="1"/>
        <c:noMultiLvlLbl val="0"/>
      </c:catAx>
      <c:valAx>
        <c:axId val="983662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370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12234</c:v>
                </c:pt>
                <c:pt idx="5">
                  <c:v>11748</c:v>
                </c:pt>
                <c:pt idx="8">
                  <c:v>11432</c:v>
                </c:pt>
                <c:pt idx="11">
                  <c:v>10706</c:v>
                </c:pt>
                <c:pt idx="14">
                  <c:v>11030</c:v>
                </c:pt>
              </c:numCache>
            </c:numRef>
          </c:val>
          <c:extLst xmlns:c16r2="http://schemas.microsoft.com/office/drawing/2015/06/chart">
            <c:ext xmlns:c16="http://schemas.microsoft.com/office/drawing/2014/chart" uri="{C3380CC4-5D6E-409C-BE32-E72D297353CC}">
              <c16:uniqueId val="{00000000-4ECB-44D7-B39D-F2EF2A33EA0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74</c:v>
                </c:pt>
                <c:pt idx="5">
                  <c:v>40</c:v>
                </c:pt>
                <c:pt idx="8">
                  <c:v>37</c:v>
                </c:pt>
                <c:pt idx="11">
                  <c:v>35</c:v>
                </c:pt>
                <c:pt idx="14">
                  <c:v>33</c:v>
                </c:pt>
              </c:numCache>
            </c:numRef>
          </c:val>
          <c:extLst xmlns:c16r2="http://schemas.microsoft.com/office/drawing/2015/06/chart">
            <c:ext xmlns:c16="http://schemas.microsoft.com/office/drawing/2014/chart" uri="{C3380CC4-5D6E-409C-BE32-E72D297353CC}">
              <c16:uniqueId val="{00000001-4ECB-44D7-B39D-F2EF2A33EA0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4792</c:v>
                </c:pt>
                <c:pt idx="5">
                  <c:v>4828</c:v>
                </c:pt>
                <c:pt idx="8">
                  <c:v>4862</c:v>
                </c:pt>
                <c:pt idx="11">
                  <c:v>4971</c:v>
                </c:pt>
                <c:pt idx="14">
                  <c:v>5044</c:v>
                </c:pt>
              </c:numCache>
            </c:numRef>
          </c:val>
          <c:extLst xmlns:c16r2="http://schemas.microsoft.com/office/drawing/2015/06/chart">
            <c:ext xmlns:c16="http://schemas.microsoft.com/office/drawing/2014/chart" uri="{C3380CC4-5D6E-409C-BE32-E72D297353CC}">
              <c16:uniqueId val="{00000002-4ECB-44D7-B39D-F2EF2A33EA0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4ECB-44D7-B39D-F2EF2A33EA0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4ECB-44D7-B39D-F2EF2A33EA0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ECB-44D7-B39D-F2EF2A33EA0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1283</c:v>
                </c:pt>
                <c:pt idx="3">
                  <c:v>1401</c:v>
                </c:pt>
                <c:pt idx="6">
                  <c:v>1179</c:v>
                </c:pt>
                <c:pt idx="9">
                  <c:v>1181</c:v>
                </c:pt>
                <c:pt idx="12">
                  <c:v>1144</c:v>
                </c:pt>
              </c:numCache>
            </c:numRef>
          </c:val>
          <c:extLst xmlns:c16r2="http://schemas.microsoft.com/office/drawing/2015/06/chart">
            <c:ext xmlns:c16="http://schemas.microsoft.com/office/drawing/2014/chart" uri="{C3380CC4-5D6E-409C-BE32-E72D297353CC}">
              <c16:uniqueId val="{00000006-4ECB-44D7-B39D-F2EF2A33EA0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724</c:v>
                </c:pt>
                <c:pt idx="3">
                  <c:v>755</c:v>
                </c:pt>
                <c:pt idx="6">
                  <c:v>819</c:v>
                </c:pt>
                <c:pt idx="9">
                  <c:v>793</c:v>
                </c:pt>
                <c:pt idx="12">
                  <c:v>751</c:v>
                </c:pt>
              </c:numCache>
            </c:numRef>
          </c:val>
          <c:extLst xmlns:c16r2="http://schemas.microsoft.com/office/drawing/2015/06/chart">
            <c:ext xmlns:c16="http://schemas.microsoft.com/office/drawing/2014/chart" uri="{C3380CC4-5D6E-409C-BE32-E72D297353CC}">
              <c16:uniqueId val="{00000007-4ECB-44D7-B39D-F2EF2A33EA0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5797</c:v>
                </c:pt>
                <c:pt idx="3">
                  <c:v>5606</c:v>
                </c:pt>
                <c:pt idx="6">
                  <c:v>5411</c:v>
                </c:pt>
                <c:pt idx="9">
                  <c:v>5389</c:v>
                </c:pt>
                <c:pt idx="12">
                  <c:v>5316</c:v>
                </c:pt>
              </c:numCache>
            </c:numRef>
          </c:val>
          <c:extLst xmlns:c16r2="http://schemas.microsoft.com/office/drawing/2015/06/chart">
            <c:ext xmlns:c16="http://schemas.microsoft.com/office/drawing/2014/chart" uri="{C3380CC4-5D6E-409C-BE32-E72D297353CC}">
              <c16:uniqueId val="{00000008-4ECB-44D7-B39D-F2EF2A33EA0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20</c:v>
                </c:pt>
                <c:pt idx="3">
                  <c:v>17</c:v>
                </c:pt>
                <c:pt idx="6">
                  <c:v>15</c:v>
                </c:pt>
                <c:pt idx="9">
                  <c:v>15</c:v>
                </c:pt>
                <c:pt idx="12">
                  <c:v>14</c:v>
                </c:pt>
              </c:numCache>
            </c:numRef>
          </c:val>
          <c:extLst xmlns:c16r2="http://schemas.microsoft.com/office/drawing/2015/06/chart">
            <c:ext xmlns:c16="http://schemas.microsoft.com/office/drawing/2014/chart" uri="{C3380CC4-5D6E-409C-BE32-E72D297353CC}">
              <c16:uniqueId val="{00000009-4ECB-44D7-B39D-F2EF2A33EA0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11162</c:v>
                </c:pt>
                <c:pt idx="3">
                  <c:v>10348</c:v>
                </c:pt>
                <c:pt idx="6">
                  <c:v>9926</c:v>
                </c:pt>
                <c:pt idx="9">
                  <c:v>9877</c:v>
                </c:pt>
                <c:pt idx="12">
                  <c:v>9731</c:v>
                </c:pt>
              </c:numCache>
            </c:numRef>
          </c:val>
          <c:extLst xmlns:c16r2="http://schemas.microsoft.com/office/drawing/2015/06/chart">
            <c:ext xmlns:c16="http://schemas.microsoft.com/office/drawing/2014/chart" uri="{C3380CC4-5D6E-409C-BE32-E72D297353CC}">
              <c16:uniqueId val="{0000000A-4ECB-44D7-B39D-F2EF2A33EA05}"/>
            </c:ext>
          </c:extLst>
        </c:ser>
        <c:dLbls>
          <c:showLegendKey val="0"/>
          <c:showVal val="0"/>
          <c:showCatName val="0"/>
          <c:showSerName val="0"/>
          <c:showPercent val="0"/>
          <c:showBubbleSize val="0"/>
        </c:dLbls>
        <c:gapWidth val="100"/>
        <c:overlap val="100"/>
        <c:axId val="156692568"/>
        <c:axId val="156692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1885</c:v>
                </c:pt>
                <c:pt idx="2">
                  <c:v>#N/A</c:v>
                </c:pt>
                <c:pt idx="3">
                  <c:v>#N/A</c:v>
                </c:pt>
                <c:pt idx="4">
                  <c:v>1510</c:v>
                </c:pt>
                <c:pt idx="5">
                  <c:v>#N/A</c:v>
                </c:pt>
                <c:pt idx="6">
                  <c:v>#N/A</c:v>
                </c:pt>
                <c:pt idx="7">
                  <c:v>1018</c:v>
                </c:pt>
                <c:pt idx="8">
                  <c:v>#N/A</c:v>
                </c:pt>
                <c:pt idx="9">
                  <c:v>#N/A</c:v>
                </c:pt>
                <c:pt idx="10">
                  <c:v>1544</c:v>
                </c:pt>
                <c:pt idx="11">
                  <c:v>#N/A</c:v>
                </c:pt>
                <c:pt idx="12">
                  <c:v>#N/A</c:v>
                </c:pt>
                <c:pt idx="13">
                  <c:v>849</c:v>
                </c:pt>
                <c:pt idx="14">
                  <c:v>#N/A</c:v>
                </c:pt>
              </c:numCache>
            </c:numRef>
          </c:val>
          <c:smooth val="0"/>
          <c:extLst xmlns:c16r2="http://schemas.microsoft.com/office/drawing/2015/06/chart">
            <c:ext xmlns:c16="http://schemas.microsoft.com/office/drawing/2014/chart" uri="{C3380CC4-5D6E-409C-BE32-E72D297353CC}">
              <c16:uniqueId val="{0000000B-4ECB-44D7-B39D-F2EF2A33EA05}"/>
            </c:ext>
          </c:extLst>
        </c:ser>
        <c:dLbls>
          <c:showLegendKey val="0"/>
          <c:showVal val="0"/>
          <c:showCatName val="0"/>
          <c:showSerName val="0"/>
          <c:showPercent val="0"/>
          <c:showBubbleSize val="0"/>
        </c:dLbls>
        <c:marker val="1"/>
        <c:smooth val="0"/>
        <c:axId val="156692568"/>
        <c:axId val="156692960"/>
      </c:lineChart>
      <c:catAx>
        <c:axId val="156692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6692960"/>
        <c:crosses val="autoZero"/>
        <c:auto val="1"/>
        <c:lblAlgn val="ctr"/>
        <c:lblOffset val="100"/>
        <c:tickLblSkip val="1"/>
        <c:tickMarkSkip val="1"/>
        <c:noMultiLvlLbl val="0"/>
      </c:catAx>
      <c:valAx>
        <c:axId val="156692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6692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1483</c:v>
                </c:pt>
                <c:pt idx="1">
                  <c:v>1483</c:v>
                </c:pt>
                <c:pt idx="2">
                  <c:v>1484</c:v>
                </c:pt>
              </c:numCache>
            </c:numRef>
          </c:val>
          <c:extLst xmlns:c16r2="http://schemas.microsoft.com/office/drawing/2015/06/chart">
            <c:ext xmlns:c16="http://schemas.microsoft.com/office/drawing/2014/chart" uri="{C3380CC4-5D6E-409C-BE32-E72D297353CC}">
              <c16:uniqueId val="{00000000-9881-4EF6-BB46-DD97CCFFA30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483</c:v>
                </c:pt>
                <c:pt idx="1">
                  <c:v>484</c:v>
                </c:pt>
                <c:pt idx="2">
                  <c:v>484</c:v>
                </c:pt>
              </c:numCache>
            </c:numRef>
          </c:val>
          <c:extLst xmlns:c16r2="http://schemas.microsoft.com/office/drawing/2015/06/chart">
            <c:ext xmlns:c16="http://schemas.microsoft.com/office/drawing/2014/chart" uri="{C3380CC4-5D6E-409C-BE32-E72D297353CC}">
              <c16:uniqueId val="{00000001-9881-4EF6-BB46-DD97CCFFA30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3484</c:v>
                </c:pt>
                <c:pt idx="1">
                  <c:v>3623</c:v>
                </c:pt>
                <c:pt idx="2">
                  <c:v>3677</c:v>
                </c:pt>
              </c:numCache>
            </c:numRef>
          </c:val>
          <c:extLst xmlns:c16r2="http://schemas.microsoft.com/office/drawing/2015/06/chart">
            <c:ext xmlns:c16="http://schemas.microsoft.com/office/drawing/2014/chart" uri="{C3380CC4-5D6E-409C-BE32-E72D297353CC}">
              <c16:uniqueId val="{00000002-9881-4EF6-BB46-DD97CCFFA302}"/>
            </c:ext>
          </c:extLst>
        </c:ser>
        <c:dLbls>
          <c:showLegendKey val="0"/>
          <c:showVal val="0"/>
          <c:showCatName val="0"/>
          <c:showSerName val="0"/>
          <c:showPercent val="0"/>
          <c:showBubbleSize val="0"/>
        </c:dLbls>
        <c:gapWidth val="120"/>
        <c:overlap val="100"/>
        <c:axId val="109790888"/>
        <c:axId val="109790104"/>
      </c:barChart>
      <c:catAx>
        <c:axId val="109790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09790104"/>
        <c:crosses val="autoZero"/>
        <c:auto val="1"/>
        <c:lblAlgn val="ctr"/>
        <c:lblOffset val="100"/>
        <c:tickLblSkip val="1"/>
        <c:tickMarkSkip val="1"/>
        <c:noMultiLvlLbl val="0"/>
      </c:catAx>
      <c:valAx>
        <c:axId val="10979010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09790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DA43-4556-888A-9DFF26E9CC00}"/>
                </c:ext>
                <c:ext xmlns:c15="http://schemas.microsoft.com/office/drawing/2012/chart" uri="{CE6537A1-D6FC-4f65-9D91-7224C49458BB}">
                  <c15:layout/>
                  <c15:dlblFieldTable>
                    <c15:dlblFTEntry>
                      <c15:txfldGUID>{DB7A59E1-0DCE-477B-B27D-E6EE70F511C9}</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DA43-4556-888A-9DFF26E9CC00}"/>
                </c:ext>
                <c:ext xmlns:c15="http://schemas.microsoft.com/office/drawing/2012/chart" uri="{CE6537A1-D6FC-4f65-9D91-7224C49458BB}">
                  <c15:dlblFieldTable>
                    <c15:dlblFTEntry>
                      <c15:txfldGUID>{2238C086-2113-4DB9-91A4-590271BBA74D}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DA43-4556-888A-9DFF26E9CC00}"/>
                </c:ext>
                <c:ext xmlns:c15="http://schemas.microsoft.com/office/drawing/2012/chart" uri="{CE6537A1-D6FC-4f65-9D91-7224C49458BB}">
                  <c15:dlblFieldTable>
                    <c15:dlblFTEntry>
                      <c15:txfldGUID>{590BC190-AED5-4809-86AE-FA9AD0679306}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DA43-4556-888A-9DFF26E9CC00}"/>
                </c:ext>
                <c:ext xmlns:c15="http://schemas.microsoft.com/office/drawing/2012/chart" uri="{CE6537A1-D6FC-4f65-9D91-7224C49458BB}">
                  <c15:dlblFieldTable>
                    <c15:dlblFTEntry>
                      <c15:txfldGUID>{D6F780A1-C188-48D9-841E-41D8749F04C2}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DA43-4556-888A-9DFF26E9CC00}"/>
                </c:ext>
                <c:ext xmlns:c15="http://schemas.microsoft.com/office/drawing/2012/chart" uri="{CE6537A1-D6FC-4f65-9D91-7224C49458BB}">
                  <c15:dlblFieldTable>
                    <c15:dlblFTEntry>
                      <c15:txfldGUID>{0A9029F8-552D-4E3E-A05D-06B9CF5EF3F8}</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DA43-4556-888A-9DFF26E9CC00}"/>
                </c:ext>
                <c:ext xmlns:c15="http://schemas.microsoft.com/office/drawing/2012/chart" uri="{CE6537A1-D6FC-4f65-9D91-7224C49458BB}">
                  <c15:layout/>
                  <c15:dlblFieldTable>
                    <c15:dlblFTEntry>
                      <c15:txfldGUID>{C4527039-BE09-4D41-9E70-1511F62C40A9}</c15:txfldGUID>
                      <c15:f>公会計指標分析・財政指標組合せ分析表!$BX$50</c15:f>
                      <c15:dlblFieldTableCache>
                        <c:ptCount val="1"/>
                        <c:pt idx="0">
                          <c:v>H28</c:v>
                        </c:pt>
                      </c15:dlblFieldTableCache>
                    </c15:dlblFTEntry>
                  </c15:dlblFieldTable>
                  <c15:showDataLabelsRange val="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DA43-4556-888A-9DFF26E9CC00}"/>
                </c:ext>
                <c:ext xmlns:c15="http://schemas.microsoft.com/office/drawing/2012/chart" uri="{CE6537A1-D6FC-4f65-9D91-7224C49458BB}">
                  <c15:layout/>
                  <c15:dlblFieldTable>
                    <c15:dlblFTEntry>
                      <c15:txfldGUID>{9D51E445-F923-411C-A68D-224768B85EC9}</c15:txfldGUID>
                      <c15:f>公会計指標分析・財政指標組合せ分析表!$CF$50</c15:f>
                      <c15:dlblFieldTableCache>
                        <c:ptCount val="1"/>
                        <c:pt idx="0">
                          <c:v>H29</c:v>
                        </c:pt>
                      </c15:dlblFieldTableCache>
                    </c15:dlblFTEntry>
                  </c15:dlblFieldTable>
                  <c15:showDataLabelsRange val="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DA43-4556-888A-9DFF26E9CC00}"/>
                </c:ext>
                <c:ext xmlns:c15="http://schemas.microsoft.com/office/drawing/2012/chart" uri="{CE6537A1-D6FC-4f65-9D91-7224C49458BB}">
                  <c15:layout/>
                  <c15:dlblFieldTable>
                    <c15:dlblFTEntry>
                      <c15:txfldGUID>{7C1F65AA-F3C5-4A5B-9479-AB4CCF266071}</c15:txfldGUID>
                      <c15:f>公会計指標分析・財政指標組合せ分析表!$CN$50</c15:f>
                      <c15:dlblFieldTableCache>
                        <c:ptCount val="1"/>
                        <c:pt idx="0">
                          <c:v>H30</c:v>
                        </c:pt>
                      </c15:dlblFieldTableCache>
                    </c15:dlblFTEntry>
                  </c15:dlblFieldTable>
                  <c15:showDataLabelsRange val="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DA43-4556-888A-9DFF26E9CC00}"/>
                </c:ext>
                <c:ext xmlns:c15="http://schemas.microsoft.com/office/drawing/2012/chart" uri="{CE6537A1-D6FC-4f65-9D91-7224C49458BB}">
                  <c15:layout/>
                  <c15:dlblFieldTable>
                    <c15:dlblFTEntry>
                      <c15:txfldGUID>{B4305D45-2D0A-4E7D-9416-542485CFFD3D}</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65.2</c:v>
                </c:pt>
                <c:pt idx="8">
                  <c:v>63.8</c:v>
                </c:pt>
                <c:pt idx="16">
                  <c:v>65.3</c:v>
                </c:pt>
                <c:pt idx="24">
                  <c:v>67.900000000000006</c:v>
                </c:pt>
                <c:pt idx="32">
                  <c:v>69.7</c:v>
                </c:pt>
              </c:numCache>
            </c:numRef>
          </c:xVal>
          <c:yVal>
            <c:numRef>
              <c:f>公会計指標分析・財政指標組合せ分析表!$BP$51:$DC$51</c:f>
              <c:numCache>
                <c:formatCode>#,##0.0;"▲ "#,##0.0</c:formatCode>
                <c:ptCount val="40"/>
                <c:pt idx="0">
                  <c:v>45.4</c:v>
                </c:pt>
                <c:pt idx="8">
                  <c:v>37.1</c:v>
                </c:pt>
                <c:pt idx="16">
                  <c:v>25.5</c:v>
                </c:pt>
                <c:pt idx="24">
                  <c:v>39</c:v>
                </c:pt>
                <c:pt idx="32">
                  <c:v>21.7</c:v>
                </c:pt>
              </c:numCache>
            </c:numRef>
          </c:yVal>
          <c:smooth val="0"/>
          <c:extLst xmlns:c16r2="http://schemas.microsoft.com/office/drawing/2015/06/chart">
            <c:ext xmlns:c16="http://schemas.microsoft.com/office/drawing/2014/chart" uri="{C3380CC4-5D6E-409C-BE32-E72D297353CC}">
              <c16:uniqueId val="{00000009-DA43-4556-888A-9DFF26E9CC0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A43-4556-888A-9DFF26E9CC00}"/>
                </c:ext>
                <c:ext xmlns:c15="http://schemas.microsoft.com/office/drawing/2012/chart" uri="{CE6537A1-D6FC-4f65-9D91-7224C49458BB}">
                  <c15:layout/>
                  <c15:dlblFieldTable>
                    <c15:dlblFTEntry>
                      <c15:txfldGUID>{FBDCF7C8-0D3A-4D07-9167-2D51A195B012}</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DA43-4556-888A-9DFF26E9CC00}"/>
                </c:ext>
                <c:ext xmlns:c15="http://schemas.microsoft.com/office/drawing/2012/chart" uri="{CE6537A1-D6FC-4f65-9D91-7224C49458BB}">
                  <c15:dlblFieldTable>
                    <c15:dlblFTEntry>
                      <c15:txfldGUID>{4B85EF6C-290D-4DC8-9AF2-3CBD28C8AB05}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DA43-4556-888A-9DFF26E9CC00}"/>
                </c:ext>
                <c:ext xmlns:c15="http://schemas.microsoft.com/office/drawing/2012/chart" uri="{CE6537A1-D6FC-4f65-9D91-7224C49458BB}">
                  <c15:dlblFieldTable>
                    <c15:dlblFTEntry>
                      <c15:txfldGUID>{BBCAD609-B015-43AD-9BD7-1F966026C61D}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DA43-4556-888A-9DFF26E9CC00}"/>
                </c:ext>
                <c:ext xmlns:c15="http://schemas.microsoft.com/office/drawing/2012/chart" uri="{CE6537A1-D6FC-4f65-9D91-7224C49458BB}">
                  <c15:dlblFieldTable>
                    <c15:dlblFTEntry>
                      <c15:txfldGUID>{5AC34A25-F342-43D6-B8AB-DA2CAC3D82B3}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DA43-4556-888A-9DFF26E9CC00}"/>
                </c:ext>
                <c:ext xmlns:c15="http://schemas.microsoft.com/office/drawing/2012/chart" uri="{CE6537A1-D6FC-4f65-9D91-7224C49458BB}">
                  <c15:dlblFieldTable>
                    <c15:dlblFTEntry>
                      <c15:txfldGUID>{6BD48B6E-BF5F-4BB9-9BD2-A4F7DFF718F6}</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DA43-4556-888A-9DFF26E9CC00}"/>
                </c:ext>
                <c:ext xmlns:c15="http://schemas.microsoft.com/office/drawing/2012/chart" uri="{CE6537A1-D6FC-4f65-9D91-7224C49458BB}">
                  <c15:layout/>
                  <c15:dlblFieldTable>
                    <c15:dlblFTEntry>
                      <c15:txfldGUID>{26858C7B-C15E-4598-B16F-60E9336404DB}</c15:txfldGUID>
                      <c15:f>公会計指標分析・財政指標組合せ分析表!$BX$50</c15:f>
                      <c15:dlblFieldTableCache>
                        <c:ptCount val="1"/>
                        <c:pt idx="0">
                          <c:v>H28</c:v>
                        </c:pt>
                      </c15:dlblFieldTableCache>
                    </c15:dlblFTEntry>
                  </c15:dlblFieldTable>
                  <c15:showDataLabelsRange val="0"/>
                </c:ext>
              </c:extLst>
            </c:dLbl>
            <c:dLbl>
              <c:idx val="16"/>
              <c:layout>
                <c:manualLayout>
                  <c:x val="-4.5797569605124176E-2"/>
                  <c:y val="-5.7842057980065198E-2"/>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DA43-4556-888A-9DFF26E9CC00}"/>
                </c:ext>
                <c:ext xmlns:c15="http://schemas.microsoft.com/office/drawing/2012/chart" uri="{CE6537A1-D6FC-4f65-9D91-7224C49458BB}">
                  <c15:layout/>
                  <c15:dlblFieldTable>
                    <c15:dlblFTEntry>
                      <c15:txfldGUID>{4D685386-24E4-4ADA-850F-53ABEC4F17BE}</c15:txfldGUID>
                      <c15:f>公会計指標分析・財政指標組合せ分析表!$CF$50</c15:f>
                      <c15:dlblFieldTableCache>
                        <c:ptCount val="1"/>
                        <c:pt idx="0">
                          <c:v>H29</c:v>
                        </c:pt>
                      </c15:dlblFieldTableCache>
                    </c15:dlblFTEntry>
                  </c15:dlblFieldTable>
                  <c15:showDataLabelsRange val="0"/>
                </c:ext>
              </c:extLst>
            </c:dLbl>
            <c:dLbl>
              <c:idx val="24"/>
              <c:layout>
                <c:manualLayout>
                  <c:x val="-1.8492831334020431E-2"/>
                  <c:y val="-7.1636026231665206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DA43-4556-888A-9DFF26E9CC00}"/>
                </c:ext>
                <c:ext xmlns:c15="http://schemas.microsoft.com/office/drawing/2012/chart" uri="{CE6537A1-D6FC-4f65-9D91-7224C49458BB}">
                  <c15:layout/>
                  <c15:dlblFieldTable>
                    <c15:dlblFTEntry>
                      <c15:txfldGUID>{B0A6D84D-6416-4F9A-82D3-D61DBDBEA160}</c15:txfldGUID>
                      <c15:f>公会計指標分析・財政指標組合せ分析表!$CN$50</c15:f>
                      <c15:dlblFieldTableCache>
                        <c:ptCount val="1"/>
                        <c:pt idx="0">
                          <c:v>H30</c:v>
                        </c:pt>
                      </c15:dlblFieldTableCache>
                    </c15:dlblFTEntry>
                  </c15:dlblFieldTable>
                  <c15:showDataLabelsRange val="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DA43-4556-888A-9DFF26E9CC00}"/>
                </c:ext>
                <c:ext xmlns:c15="http://schemas.microsoft.com/office/drawing/2012/chart" uri="{CE6537A1-D6FC-4f65-9D91-7224C49458BB}">
                  <c15:layout/>
                  <c15:dlblFieldTable>
                    <c15:dlblFTEntry>
                      <c15:txfldGUID>{7AF0228A-27C9-40F0-B87B-9429166F610B}</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55.6</c:v>
                </c:pt>
                <c:pt idx="8">
                  <c:v>59.8</c:v>
                </c:pt>
                <c:pt idx="16">
                  <c:v>61.4</c:v>
                </c:pt>
                <c:pt idx="24">
                  <c:v>61.4</c:v>
                </c:pt>
                <c:pt idx="32">
                  <c:v>62.5</c:v>
                </c:pt>
              </c:numCache>
            </c:numRef>
          </c:xVal>
          <c:yVal>
            <c:numRef>
              <c:f>公会計指標分析・財政指標組合せ分析表!$BP$55:$DC$55</c:f>
              <c:numCache>
                <c:formatCode>#,##0.0;"▲ "#,##0.0</c:formatCode>
                <c:ptCount val="40"/>
                <c:pt idx="0">
                  <c:v>58.9</c:v>
                </c:pt>
                <c:pt idx="8">
                  <c:v>51.4</c:v>
                </c:pt>
                <c:pt idx="16">
                  <c:v>46.8</c:v>
                </c:pt>
                <c:pt idx="24">
                  <c:v>48.4</c:v>
                </c:pt>
                <c:pt idx="32">
                  <c:v>43</c:v>
                </c:pt>
              </c:numCache>
            </c:numRef>
          </c:yVal>
          <c:smooth val="0"/>
          <c:extLst xmlns:c16r2="http://schemas.microsoft.com/office/drawing/2015/06/chart">
            <c:ext xmlns:c16="http://schemas.microsoft.com/office/drawing/2014/chart" uri="{C3380CC4-5D6E-409C-BE32-E72D297353CC}">
              <c16:uniqueId val="{00000013-DA43-4556-888A-9DFF26E9CC00}"/>
            </c:ext>
          </c:extLst>
        </c:ser>
        <c:dLbls>
          <c:showLegendKey val="0"/>
          <c:showVal val="1"/>
          <c:showCatName val="0"/>
          <c:showSerName val="0"/>
          <c:showPercent val="0"/>
          <c:showBubbleSize val="0"/>
        </c:dLbls>
        <c:axId val="506599120"/>
        <c:axId val="506603824"/>
      </c:scatterChart>
      <c:valAx>
        <c:axId val="506599120"/>
        <c:scaling>
          <c:orientation val="minMax"/>
          <c:max val="71"/>
          <c:min val="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6603824"/>
        <c:crosses val="autoZero"/>
        <c:crossBetween val="midCat"/>
      </c:valAx>
      <c:valAx>
        <c:axId val="506603824"/>
        <c:scaling>
          <c:orientation val="minMax"/>
          <c:max val="66"/>
          <c:min val="1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0659912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9C0-49B4-A9D8-FECC32C015FB}"/>
                </c:ext>
                <c:ext xmlns:c15="http://schemas.microsoft.com/office/drawing/2012/chart" uri="{CE6537A1-D6FC-4f65-9D91-7224C49458BB}">
                  <c15:layout/>
                  <c15:dlblFieldTable>
                    <c15:dlblFTEntry>
                      <c15:txfldGUID>{749878A7-C8CC-4572-A487-B95A5AE313CC}</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9C0-49B4-A9D8-FECC32C015FB}"/>
                </c:ext>
                <c:ext xmlns:c15="http://schemas.microsoft.com/office/drawing/2012/chart" uri="{CE6537A1-D6FC-4f65-9D91-7224C49458BB}">
                  <c15:dlblFieldTable>
                    <c15:dlblFTEntry>
                      <c15:txfldGUID>{043FCC94-C709-45FC-90F1-72C6766FFF44}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9C0-49B4-A9D8-FECC32C015FB}"/>
                </c:ext>
                <c:ext xmlns:c15="http://schemas.microsoft.com/office/drawing/2012/chart" uri="{CE6537A1-D6FC-4f65-9D91-7224C49458BB}">
                  <c15:dlblFieldTable>
                    <c15:dlblFTEntry>
                      <c15:txfldGUID>{ADF97835-0A8D-466F-98F0-A282B47AACFB}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9C0-49B4-A9D8-FECC32C015FB}"/>
                </c:ext>
                <c:ext xmlns:c15="http://schemas.microsoft.com/office/drawing/2012/chart" uri="{CE6537A1-D6FC-4f65-9D91-7224C49458BB}">
                  <c15:dlblFieldTable>
                    <c15:dlblFTEntry>
                      <c15:txfldGUID>{5FC8B5E1-48D0-49EA-80D2-34DDF1688654}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9C0-49B4-A9D8-FECC32C015FB}"/>
                </c:ext>
                <c:ext xmlns:c15="http://schemas.microsoft.com/office/drawing/2012/chart" uri="{CE6537A1-D6FC-4f65-9D91-7224C49458BB}">
                  <c15:dlblFieldTable>
                    <c15:dlblFTEntry>
                      <c15:txfldGUID>{795D79DC-7CD0-4CB5-AC4F-4A7F58FFC98D}</c15:txfldGUID>
                      <c15:f>#REF!</c15:f>
                      <c15:dlblFieldTableCache>
                        <c:ptCount val="1"/>
                        <c:pt idx="0">
                          <c:v>#REF!</c:v>
                        </c:pt>
                      </c15:dlblFieldTableCache>
                    </c15:dlblFTEntry>
                  </c15:dlblFieldTable>
                  <c15:showDataLabelsRange val="0"/>
                </c:ext>
              </c:extLst>
            </c:dLbl>
            <c:dLbl>
              <c:idx val="8"/>
              <c:layout>
                <c:manualLayout>
                  <c:x val="-2.8571455237596376E-2"/>
                  <c:y val="-6.2416647087793951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9C0-49B4-A9D8-FECC32C015FB}"/>
                </c:ext>
                <c:ext xmlns:c15="http://schemas.microsoft.com/office/drawing/2012/chart" uri="{CE6537A1-D6FC-4f65-9D91-7224C49458BB}">
                  <c15:layout/>
                  <c15:dlblFieldTable>
                    <c15:dlblFTEntry>
                      <c15:txfldGUID>{3CE0AF14-8C87-4B0C-A096-93CBA1564975}</c15:txfldGUID>
                      <c15:f>公会計指標分析・財政指標組合せ分析表!$BX$72</c15:f>
                      <c15:dlblFieldTableCache>
                        <c:ptCount val="1"/>
                        <c:pt idx="0">
                          <c:v>H28</c:v>
                        </c:pt>
                      </c15:dlblFieldTableCache>
                    </c15:dlblFTEntry>
                  </c15:dlblFieldTable>
                  <c15:showDataLabelsRange val="0"/>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9C0-49B4-A9D8-FECC32C015FB}"/>
                </c:ext>
                <c:ext xmlns:c15="http://schemas.microsoft.com/office/drawing/2012/chart" uri="{CE6537A1-D6FC-4f65-9D91-7224C49458BB}">
                  <c15:layout/>
                  <c15:dlblFieldTable>
                    <c15:dlblFTEntry>
                      <c15:txfldGUID>{5BC7BC84-169D-4CDB-AEB8-06459A54183B}</c15:txfldGUID>
                      <c15:f>公会計指標分析・財政指標組合せ分析表!$CF$72</c15:f>
                      <c15:dlblFieldTableCache>
                        <c:ptCount val="1"/>
                        <c:pt idx="0">
                          <c:v>H29</c:v>
                        </c:pt>
                      </c15:dlblFieldTableCache>
                    </c15:dlblFTEntry>
                  </c15:dlblFieldTable>
                  <c15:showDataLabelsRange val="0"/>
                </c:ext>
              </c:extLst>
            </c:dLbl>
            <c:dLbl>
              <c:idx val="24"/>
              <c:layout>
                <c:manualLayout>
                  <c:x val="-3.4824528000624889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9C0-49B4-A9D8-FECC32C015FB}"/>
                </c:ext>
                <c:ext xmlns:c15="http://schemas.microsoft.com/office/drawing/2012/chart" uri="{CE6537A1-D6FC-4f65-9D91-7224C49458BB}">
                  <c15:layout/>
                  <c15:dlblFieldTable>
                    <c15:dlblFTEntry>
                      <c15:txfldGUID>{F9BFEA8F-0609-4A51-A404-64DACC4DC25D}</c15:txfldGUID>
                      <c15:f>公会計指標分析・財政指標組合せ分析表!$CN$72</c15:f>
                      <c15:dlblFieldTableCache>
                        <c:ptCount val="1"/>
                        <c:pt idx="0">
                          <c:v>H30</c:v>
                        </c:pt>
                      </c15:dlblFieldTableCache>
                    </c15:dlblFTEntry>
                  </c15:dlblFieldTable>
                  <c15:showDataLabelsRange val="0"/>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39C0-49B4-A9D8-FECC32C015FB}"/>
                </c:ext>
                <c:ext xmlns:c15="http://schemas.microsoft.com/office/drawing/2012/chart" uri="{CE6537A1-D6FC-4f65-9D91-7224C49458BB}">
                  <c15:layout/>
                  <c15:dlblFieldTable>
                    <c15:dlblFTEntry>
                      <c15:txfldGUID>{C8164E4F-911A-438B-8CED-9AAC0258DA65}</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13.4</c:v>
                </c:pt>
                <c:pt idx="8">
                  <c:v>12.9</c:v>
                </c:pt>
                <c:pt idx="16">
                  <c:v>13.2</c:v>
                </c:pt>
                <c:pt idx="24">
                  <c:v>12.8</c:v>
                </c:pt>
                <c:pt idx="32">
                  <c:v>11.8</c:v>
                </c:pt>
              </c:numCache>
            </c:numRef>
          </c:xVal>
          <c:yVal>
            <c:numRef>
              <c:f>公会計指標分析・財政指標組合せ分析表!$BP$73:$DC$73</c:f>
              <c:numCache>
                <c:formatCode>#,##0.0;"▲ "#,##0.0</c:formatCode>
                <c:ptCount val="40"/>
                <c:pt idx="0">
                  <c:v>45.4</c:v>
                </c:pt>
                <c:pt idx="8">
                  <c:v>37.1</c:v>
                </c:pt>
                <c:pt idx="16">
                  <c:v>25.5</c:v>
                </c:pt>
                <c:pt idx="24">
                  <c:v>39</c:v>
                </c:pt>
                <c:pt idx="32">
                  <c:v>21.7</c:v>
                </c:pt>
              </c:numCache>
            </c:numRef>
          </c:yVal>
          <c:smooth val="0"/>
          <c:extLst xmlns:c16r2="http://schemas.microsoft.com/office/drawing/2015/06/chart">
            <c:ext xmlns:c16="http://schemas.microsoft.com/office/drawing/2014/chart" uri="{C3380CC4-5D6E-409C-BE32-E72D297353CC}">
              <c16:uniqueId val="{00000009-39C0-49B4-A9D8-FECC32C015F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39C0-49B4-A9D8-FECC32C015FB}"/>
                </c:ext>
                <c:ext xmlns:c15="http://schemas.microsoft.com/office/drawing/2012/chart" uri="{CE6537A1-D6FC-4f65-9D91-7224C49458BB}">
                  <c15:layout/>
                  <c15:dlblFieldTable>
                    <c15:dlblFTEntry>
                      <c15:txfldGUID>{9E0A4696-7C3D-4D3B-9CF4-4AB7D67528D3}</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39C0-49B4-A9D8-FECC32C015FB}"/>
                </c:ext>
                <c:ext xmlns:c15="http://schemas.microsoft.com/office/drawing/2012/chart" uri="{CE6537A1-D6FC-4f65-9D91-7224C49458BB}">
                  <c15:dlblFieldTable>
                    <c15:dlblFTEntry>
                      <c15:txfldGUID>{C836CA9D-A5CA-43EC-B07F-C3E760A199BD}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39C0-49B4-A9D8-FECC32C015FB}"/>
                </c:ext>
                <c:ext xmlns:c15="http://schemas.microsoft.com/office/drawing/2012/chart" uri="{CE6537A1-D6FC-4f65-9D91-7224C49458BB}">
                  <c15:dlblFieldTable>
                    <c15:dlblFTEntry>
                      <c15:txfldGUID>{D5D5F8E3-BD47-44A7-B3BC-FE8BC3876491}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39C0-49B4-A9D8-FECC32C015FB}"/>
                </c:ext>
                <c:ext xmlns:c15="http://schemas.microsoft.com/office/drawing/2012/chart" uri="{CE6537A1-D6FC-4f65-9D91-7224C49458BB}">
                  <c15:dlblFieldTable>
                    <c15:dlblFTEntry>
                      <c15:txfldGUID>{B130EBD0-8FF1-4934-8E4D-716EFA811C3A}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39C0-49B4-A9D8-FECC32C015FB}"/>
                </c:ext>
                <c:ext xmlns:c15="http://schemas.microsoft.com/office/drawing/2012/chart" uri="{CE6537A1-D6FC-4f65-9D91-7224C49458BB}">
                  <c15:dlblFieldTable>
                    <c15:dlblFTEntry>
                      <c15:txfldGUID>{826181F9-1165-4A43-82BB-86B58600DCF7}</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39C0-49B4-A9D8-FECC32C015FB}"/>
                </c:ext>
                <c:ext xmlns:c15="http://schemas.microsoft.com/office/drawing/2012/chart" uri="{CE6537A1-D6FC-4f65-9D91-7224C49458BB}">
                  <c15:layout/>
                  <c15:dlblFieldTable>
                    <c15:dlblFTEntry>
                      <c15:txfldGUID>{508B9509-8696-4755-BEAD-2EB647740507}</c15:txfldGUID>
                      <c15:f>公会計指標分析・財政指標組合せ分析表!$BX$72</c15:f>
                      <c15:dlblFieldTableCache>
                        <c:ptCount val="1"/>
                        <c:pt idx="0">
                          <c:v>H28</c:v>
                        </c:pt>
                      </c15:dlblFieldTableCache>
                    </c15:dlblFTEntry>
                  </c15:dlblFieldTable>
                  <c15:showDataLabelsRange val="0"/>
                </c:ext>
              </c:extLst>
            </c:dLbl>
            <c:dLbl>
              <c:idx val="16"/>
              <c:layout>
                <c:manualLayout>
                  <c:x val="-4.5160355153971259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39C0-49B4-A9D8-FECC32C015FB}"/>
                </c:ext>
                <c:ext xmlns:c15="http://schemas.microsoft.com/office/drawing/2012/chart" uri="{CE6537A1-D6FC-4f65-9D91-7224C49458BB}">
                  <c15:layout/>
                  <c15:dlblFieldTable>
                    <c15:dlblFTEntry>
                      <c15:txfldGUID>{F921DF5B-2B97-439D-A7BC-37E74169BB56}</c15:txfldGUID>
                      <c15:f>公会計指標分析・財政指標組合せ分析表!$CF$72</c15:f>
                      <c15:dlblFieldTableCache>
                        <c:ptCount val="1"/>
                        <c:pt idx="0">
                          <c:v>H29</c:v>
                        </c:pt>
                      </c15:dlblFieldTableCache>
                    </c15:dlblFTEntry>
                  </c15:dlblFieldTable>
                  <c15:showDataLabelsRange val="0"/>
                </c:ext>
              </c:extLst>
            </c:dLbl>
            <c:dLbl>
              <c:idx val="24"/>
              <c:layout>
                <c:manualLayout>
                  <c:x val="-1.8235628084249993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39C0-49B4-A9D8-FECC32C015FB}"/>
                </c:ext>
                <c:ext xmlns:c15="http://schemas.microsoft.com/office/drawing/2012/chart" uri="{CE6537A1-D6FC-4f65-9D91-7224C49458BB}">
                  <c15:layout/>
                  <c15:dlblFieldTable>
                    <c15:dlblFTEntry>
                      <c15:txfldGUID>{FFDA63E0-3097-4AFB-AC2A-3DFF75F341CB}</c15:txfldGUID>
                      <c15:f>公会計指標分析・財政指標組合せ分析表!$CN$72</c15:f>
                      <c15:dlblFieldTableCache>
                        <c:ptCount val="1"/>
                        <c:pt idx="0">
                          <c:v>H30</c:v>
                        </c:pt>
                      </c15:dlblFieldTableCache>
                    </c15:dlblFTEntry>
                  </c15:dlblFieldTable>
                  <c15:showDataLabelsRange val="0"/>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39C0-49B4-A9D8-FECC32C015FB}"/>
                </c:ext>
                <c:ext xmlns:c15="http://schemas.microsoft.com/office/drawing/2012/chart" uri="{CE6537A1-D6FC-4f65-9D91-7224C49458BB}">
                  <c15:layout/>
                  <c15:dlblFieldTable>
                    <c15:dlblFTEntry>
                      <c15:txfldGUID>{3274E26B-FDB3-4403-964B-C3E0DB8FD98C}</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10.8</c:v>
                </c:pt>
                <c:pt idx="8">
                  <c:v>10.199999999999999</c:v>
                </c:pt>
                <c:pt idx="16">
                  <c:v>9.9</c:v>
                </c:pt>
                <c:pt idx="24">
                  <c:v>9.9</c:v>
                </c:pt>
                <c:pt idx="32">
                  <c:v>9.9</c:v>
                </c:pt>
              </c:numCache>
            </c:numRef>
          </c:xVal>
          <c:yVal>
            <c:numRef>
              <c:f>公会計指標分析・財政指標組合せ分析表!$BP$77:$DC$77</c:f>
              <c:numCache>
                <c:formatCode>#,##0.0;"▲ "#,##0.0</c:formatCode>
                <c:ptCount val="40"/>
                <c:pt idx="0">
                  <c:v>58.9</c:v>
                </c:pt>
                <c:pt idx="8">
                  <c:v>51.4</c:v>
                </c:pt>
                <c:pt idx="16">
                  <c:v>46.8</c:v>
                </c:pt>
                <c:pt idx="24">
                  <c:v>48.4</c:v>
                </c:pt>
                <c:pt idx="32">
                  <c:v>43</c:v>
                </c:pt>
              </c:numCache>
            </c:numRef>
          </c:yVal>
          <c:smooth val="0"/>
          <c:extLst xmlns:c16r2="http://schemas.microsoft.com/office/drawing/2015/06/chart">
            <c:ext xmlns:c16="http://schemas.microsoft.com/office/drawing/2014/chart" uri="{C3380CC4-5D6E-409C-BE32-E72D297353CC}">
              <c16:uniqueId val="{00000013-39C0-49B4-A9D8-FECC32C015FB}"/>
            </c:ext>
          </c:extLst>
        </c:ser>
        <c:dLbls>
          <c:showLegendKey val="0"/>
          <c:showVal val="1"/>
          <c:showCatName val="0"/>
          <c:showSerName val="0"/>
          <c:showPercent val="0"/>
          <c:showBubbleSize val="0"/>
        </c:dLbls>
        <c:axId val="507899560"/>
        <c:axId val="507896816"/>
      </c:scatterChart>
      <c:valAx>
        <c:axId val="507899560"/>
        <c:scaling>
          <c:orientation val="minMax"/>
          <c:max val="13.7"/>
          <c:min val="9.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7896816"/>
        <c:crosses val="autoZero"/>
        <c:crossBetween val="midCat"/>
      </c:valAx>
      <c:valAx>
        <c:axId val="507896816"/>
        <c:scaling>
          <c:orientation val="minMax"/>
          <c:max val="66"/>
          <c:min val="1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0789956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和歌山県みなべ町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12,585
12,485
120.28
9,413,933
8,512,621
752,154
5,050,726
9,731,300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21.7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基準財政需要額について、合併後、有利な地方債の発行や、新規発行額を抑制してきたため、地方債残高が減少している中でも、公債費の算定内容が有利なものへと変遷し、基準財政需要額全体を押し上げる要因になっている。基準財政収入額は、梅の価格低迷等により町民税（個人・法人）の税収が安定しないことが影響し、基準財政収入額が安定しない状況にある。今後も同様の推移が予想されるが、引き続き、公平で公正な課税客体の捕捉を行い、地方債の発行は、交付税算入の有利なものを発行し、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44</xdr:row>
      <xdr:rowOff>61685</xdr:rowOff>
    </xdr:to>
    <xdr:cxnSp macro="">
      <xdr:nvCxnSpPr>
        <xdr:cNvPr id="66" name="直線コネクタ 65"/>
        <xdr:cNvCxnSpPr/>
      </xdr:nvCxnSpPr>
      <xdr:spPr>
        <a:xfrm flipV="1">
          <a:off x="4953000" y="6088743"/>
          <a:ext cx="0" cy="15167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9" name="財政力最大値テキスト"/>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70" name="直線コネクタ 69"/>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93435</xdr:rowOff>
    </xdr:from>
    <xdr:to>
      <xdr:col>23</xdr:col>
      <xdr:colOff>133350</xdr:colOff>
      <xdr:row>41</xdr:row>
      <xdr:rowOff>127907</xdr:rowOff>
    </xdr:to>
    <xdr:cxnSp macro="">
      <xdr:nvCxnSpPr>
        <xdr:cNvPr id="71" name="直線コネクタ 70"/>
        <xdr:cNvCxnSpPr/>
      </xdr:nvCxnSpPr>
      <xdr:spPr>
        <a:xfrm flipV="1">
          <a:off x="4114800" y="7122885"/>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49184</xdr:rowOff>
    </xdr:from>
    <xdr:ext cx="762000" cy="259045"/>
    <xdr:sp macro="" textlink="">
      <xdr:nvSpPr>
        <xdr:cNvPr id="72" name="財政力平均値テキスト"/>
        <xdr:cNvSpPr txBox="1"/>
      </xdr:nvSpPr>
      <xdr:spPr>
        <a:xfrm>
          <a:off x="5041900" y="7078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73" name="フローチャート: 判断 72"/>
        <xdr:cNvSpPr/>
      </xdr:nvSpPr>
      <xdr:spPr>
        <a:xfrm>
          <a:off x="4902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127907</xdr:rowOff>
    </xdr:from>
    <xdr:to>
      <xdr:col>19</xdr:col>
      <xdr:colOff>133350</xdr:colOff>
      <xdr:row>41</xdr:row>
      <xdr:rowOff>127907</xdr:rowOff>
    </xdr:to>
    <xdr:cxnSp macro="">
      <xdr:nvCxnSpPr>
        <xdr:cNvPr id="74" name="直線コネクタ 73"/>
        <xdr:cNvCxnSpPr/>
      </xdr:nvCxnSpPr>
      <xdr:spPr>
        <a:xfrm>
          <a:off x="3225800" y="7157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26505</xdr:rowOff>
    </xdr:from>
    <xdr:ext cx="736600" cy="259045"/>
    <xdr:sp macro="" textlink="">
      <xdr:nvSpPr>
        <xdr:cNvPr id="76" name="テキスト ボックス 75"/>
        <xdr:cNvSpPr txBox="1"/>
      </xdr:nvSpPr>
      <xdr:spPr>
        <a:xfrm>
          <a:off x="3733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93435</xdr:rowOff>
    </xdr:from>
    <xdr:to>
      <xdr:col>15</xdr:col>
      <xdr:colOff>82550</xdr:colOff>
      <xdr:row>41</xdr:row>
      <xdr:rowOff>127907</xdr:rowOff>
    </xdr:to>
    <xdr:cxnSp macro="">
      <xdr:nvCxnSpPr>
        <xdr:cNvPr id="77" name="直線コネクタ 76"/>
        <xdr:cNvCxnSpPr/>
      </xdr:nvCxnSpPr>
      <xdr:spPr>
        <a:xfrm>
          <a:off x="2336800" y="71228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8" name="フローチャート: 判断 77"/>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79" name="テキスト ボックス 78"/>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93435</xdr:rowOff>
    </xdr:from>
    <xdr:to>
      <xdr:col>11</xdr:col>
      <xdr:colOff>31750</xdr:colOff>
      <xdr:row>41</xdr:row>
      <xdr:rowOff>93435</xdr:rowOff>
    </xdr:to>
    <xdr:cxnSp macro="">
      <xdr:nvCxnSpPr>
        <xdr:cNvPr id="80" name="直線コネクタ 79"/>
        <xdr:cNvCxnSpPr/>
      </xdr:nvCxnSpPr>
      <xdr:spPr>
        <a:xfrm>
          <a:off x="1447800" y="712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1" name="フローチャート: 判断 80"/>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82" name="テキスト ボックス 81"/>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3" name="フローチャート: 判断 82"/>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84" name="テキスト ボックス 83"/>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90" name="楕円 89"/>
        <xdr:cNvSpPr/>
      </xdr:nvSpPr>
      <xdr:spPr>
        <a:xfrm>
          <a:off x="49022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59162</xdr:rowOff>
    </xdr:from>
    <xdr:ext cx="762000" cy="259045"/>
    <xdr:sp macro="" textlink="">
      <xdr:nvSpPr>
        <xdr:cNvPr id="91" name="財政力該当値テキスト"/>
        <xdr:cNvSpPr txBox="1"/>
      </xdr:nvSpPr>
      <xdr:spPr>
        <a:xfrm>
          <a:off x="50419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77107</xdr:rowOff>
    </xdr:from>
    <xdr:to>
      <xdr:col>19</xdr:col>
      <xdr:colOff>184150</xdr:colOff>
      <xdr:row>42</xdr:row>
      <xdr:rowOff>7257</xdr:rowOff>
    </xdr:to>
    <xdr:sp macro="" textlink="">
      <xdr:nvSpPr>
        <xdr:cNvPr id="92" name="楕円 91"/>
        <xdr:cNvSpPr/>
      </xdr:nvSpPr>
      <xdr:spPr>
        <a:xfrm>
          <a:off x="4064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17434</xdr:rowOff>
    </xdr:from>
    <xdr:ext cx="736600" cy="259045"/>
    <xdr:sp macro="" textlink="">
      <xdr:nvSpPr>
        <xdr:cNvPr id="93" name="テキスト ボックス 92"/>
        <xdr:cNvSpPr txBox="1"/>
      </xdr:nvSpPr>
      <xdr:spPr>
        <a:xfrm>
          <a:off x="3733800" y="687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77107</xdr:rowOff>
    </xdr:from>
    <xdr:to>
      <xdr:col>15</xdr:col>
      <xdr:colOff>133350</xdr:colOff>
      <xdr:row>42</xdr:row>
      <xdr:rowOff>7257</xdr:rowOff>
    </xdr:to>
    <xdr:sp macro="" textlink="">
      <xdr:nvSpPr>
        <xdr:cNvPr id="94" name="楕円 93"/>
        <xdr:cNvSpPr/>
      </xdr:nvSpPr>
      <xdr:spPr>
        <a:xfrm>
          <a:off x="3175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17434</xdr:rowOff>
    </xdr:from>
    <xdr:ext cx="762000" cy="259045"/>
    <xdr:sp macro="" textlink="">
      <xdr:nvSpPr>
        <xdr:cNvPr id="95" name="テキスト ボックス 94"/>
        <xdr:cNvSpPr txBox="1"/>
      </xdr:nvSpPr>
      <xdr:spPr>
        <a:xfrm>
          <a:off x="2844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42635</xdr:rowOff>
    </xdr:from>
    <xdr:to>
      <xdr:col>11</xdr:col>
      <xdr:colOff>82550</xdr:colOff>
      <xdr:row>41</xdr:row>
      <xdr:rowOff>144235</xdr:rowOff>
    </xdr:to>
    <xdr:sp macro="" textlink="">
      <xdr:nvSpPr>
        <xdr:cNvPr id="96" name="楕円 95"/>
        <xdr:cNvSpPr/>
      </xdr:nvSpPr>
      <xdr:spPr>
        <a:xfrm>
          <a:off x="2286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154412</xdr:rowOff>
    </xdr:from>
    <xdr:ext cx="762000" cy="259045"/>
    <xdr:sp macro="" textlink="">
      <xdr:nvSpPr>
        <xdr:cNvPr id="97" name="テキスト ボックス 96"/>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98" name="楕円 97"/>
        <xdr:cNvSpPr/>
      </xdr:nvSpPr>
      <xdr:spPr>
        <a:xfrm>
          <a:off x="1397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154412</xdr:rowOff>
    </xdr:from>
    <xdr:ext cx="762000" cy="259045"/>
    <xdr:sp macro="" textlink="">
      <xdr:nvSpPr>
        <xdr:cNvPr id="99" name="テキスト ボックス 98"/>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合併後、職員の削減や分庁方式の解消など経常経費の削減に取り組んできたことにより、数値は改善傾向にあったが、歳入においては地方交付税が減少したこと、歳出においては、社会保障経費が年々増加していることにより、経常収支比率は悪化傾向にある。</a:t>
          </a:r>
        </a:p>
        <a:p>
          <a:r>
            <a:rPr kumimoji="1" lang="ja-JP" altLang="en-US" sz="1300">
              <a:latin typeface="ＭＳ Ｐゴシック" panose="020B0600070205080204" pitchFamily="50" charset="-128"/>
              <a:ea typeface="ＭＳ Ｐゴシック" panose="020B0600070205080204" pitchFamily="50" charset="-128"/>
            </a:rPr>
            <a:t>和歌山県平均・全国平均に比べて、経常収支比率は低いものの、今後も事務事業の優先度を厳しく精査し、経常経費の削減を図る。</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6" name="直線コネクタ 115"/>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0" name="直線コネクタ 119"/>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1" name="テキスト ボックス 120"/>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169228</xdr:rowOff>
    </xdr:from>
    <xdr:to>
      <xdr:col>23</xdr:col>
      <xdr:colOff>133350</xdr:colOff>
      <xdr:row>66</xdr:row>
      <xdr:rowOff>112713</xdr:rowOff>
    </xdr:to>
    <xdr:cxnSp macro="">
      <xdr:nvCxnSpPr>
        <xdr:cNvPr id="125" name="直線コネクタ 124"/>
        <xdr:cNvCxnSpPr/>
      </xdr:nvCxnSpPr>
      <xdr:spPr>
        <a:xfrm flipV="1">
          <a:off x="4953000" y="10113328"/>
          <a:ext cx="0" cy="13150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84790</xdr:rowOff>
    </xdr:from>
    <xdr:ext cx="762000" cy="259045"/>
    <xdr:sp macro="" textlink="">
      <xdr:nvSpPr>
        <xdr:cNvPr id="126" name="財政構造の弾力性最小値テキスト"/>
        <xdr:cNvSpPr txBox="1"/>
      </xdr:nvSpPr>
      <xdr:spPr>
        <a:xfrm>
          <a:off x="5041900" y="1140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112713</xdr:rowOff>
    </xdr:from>
    <xdr:to>
      <xdr:col>24</xdr:col>
      <xdr:colOff>12700</xdr:colOff>
      <xdr:row>66</xdr:row>
      <xdr:rowOff>112713</xdr:rowOff>
    </xdr:to>
    <xdr:cxnSp macro="">
      <xdr:nvCxnSpPr>
        <xdr:cNvPr id="127" name="直線コネクタ 126"/>
        <xdr:cNvCxnSpPr/>
      </xdr:nvCxnSpPr>
      <xdr:spPr>
        <a:xfrm>
          <a:off x="4864100" y="1142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84155</xdr:rowOff>
    </xdr:from>
    <xdr:ext cx="762000" cy="259045"/>
    <xdr:sp macro="" textlink="">
      <xdr:nvSpPr>
        <xdr:cNvPr id="128" name="財政構造の弾力性最大値テキスト"/>
        <xdr:cNvSpPr txBox="1"/>
      </xdr:nvSpPr>
      <xdr:spPr>
        <a:xfrm>
          <a:off x="5041900" y="985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169228</xdr:rowOff>
    </xdr:from>
    <xdr:to>
      <xdr:col>24</xdr:col>
      <xdr:colOff>12700</xdr:colOff>
      <xdr:row>58</xdr:row>
      <xdr:rowOff>169228</xdr:rowOff>
    </xdr:to>
    <xdr:cxnSp macro="">
      <xdr:nvCxnSpPr>
        <xdr:cNvPr id="129" name="直線コネクタ 128"/>
        <xdr:cNvCxnSpPr/>
      </xdr:nvCxnSpPr>
      <xdr:spPr>
        <a:xfrm>
          <a:off x="4864100" y="1011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86678</xdr:rowOff>
    </xdr:from>
    <xdr:to>
      <xdr:col>23</xdr:col>
      <xdr:colOff>133350</xdr:colOff>
      <xdr:row>63</xdr:row>
      <xdr:rowOff>78105</xdr:rowOff>
    </xdr:to>
    <xdr:cxnSp macro="">
      <xdr:nvCxnSpPr>
        <xdr:cNvPr id="130" name="直線コネクタ 129"/>
        <xdr:cNvCxnSpPr/>
      </xdr:nvCxnSpPr>
      <xdr:spPr>
        <a:xfrm>
          <a:off x="4114800" y="10716578"/>
          <a:ext cx="838200" cy="16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7637</xdr:rowOff>
    </xdr:from>
    <xdr:ext cx="762000" cy="259045"/>
    <xdr:sp macro="" textlink="">
      <xdr:nvSpPr>
        <xdr:cNvPr id="131" name="財政構造の弾力性平均値テキスト"/>
        <xdr:cNvSpPr txBox="1"/>
      </xdr:nvSpPr>
      <xdr:spPr>
        <a:xfrm>
          <a:off x="5041900" y="1063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32" name="フローチャート: 判断 131"/>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86678</xdr:rowOff>
    </xdr:from>
    <xdr:to>
      <xdr:col>19</xdr:col>
      <xdr:colOff>133350</xdr:colOff>
      <xdr:row>63</xdr:row>
      <xdr:rowOff>108268</xdr:rowOff>
    </xdr:to>
    <xdr:cxnSp macro="">
      <xdr:nvCxnSpPr>
        <xdr:cNvPr id="133" name="直線コネクタ 132"/>
        <xdr:cNvCxnSpPr/>
      </xdr:nvCxnSpPr>
      <xdr:spPr>
        <a:xfrm flipV="1">
          <a:off x="3225800" y="10716578"/>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120332</xdr:rowOff>
    </xdr:from>
    <xdr:to>
      <xdr:col>19</xdr:col>
      <xdr:colOff>184150</xdr:colOff>
      <xdr:row>63</xdr:row>
      <xdr:rowOff>50482</xdr:rowOff>
    </xdr:to>
    <xdr:sp macro="" textlink="">
      <xdr:nvSpPr>
        <xdr:cNvPr id="134" name="フローチャート: 判断 133"/>
        <xdr:cNvSpPr/>
      </xdr:nvSpPr>
      <xdr:spPr>
        <a:xfrm>
          <a:off x="4064000" y="1075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35259</xdr:rowOff>
    </xdr:from>
    <xdr:ext cx="736600" cy="259045"/>
    <xdr:sp macro="" textlink="">
      <xdr:nvSpPr>
        <xdr:cNvPr id="135" name="テキスト ボックス 134"/>
        <xdr:cNvSpPr txBox="1"/>
      </xdr:nvSpPr>
      <xdr:spPr>
        <a:xfrm>
          <a:off x="3733800" y="10836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134938</xdr:rowOff>
    </xdr:from>
    <xdr:to>
      <xdr:col>15</xdr:col>
      <xdr:colOff>82550</xdr:colOff>
      <xdr:row>63</xdr:row>
      <xdr:rowOff>108268</xdr:rowOff>
    </xdr:to>
    <xdr:cxnSp macro="">
      <xdr:nvCxnSpPr>
        <xdr:cNvPr id="136" name="直線コネクタ 135"/>
        <xdr:cNvCxnSpPr/>
      </xdr:nvCxnSpPr>
      <xdr:spPr>
        <a:xfrm>
          <a:off x="2336800" y="10764838"/>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47943</xdr:rowOff>
    </xdr:from>
    <xdr:to>
      <xdr:col>15</xdr:col>
      <xdr:colOff>133350</xdr:colOff>
      <xdr:row>62</xdr:row>
      <xdr:rowOff>149543</xdr:rowOff>
    </xdr:to>
    <xdr:sp macro="" textlink="">
      <xdr:nvSpPr>
        <xdr:cNvPr id="137" name="フローチャート: 判断 136"/>
        <xdr:cNvSpPr/>
      </xdr:nvSpPr>
      <xdr:spPr>
        <a:xfrm>
          <a:off x="3175000" y="10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159720</xdr:rowOff>
    </xdr:from>
    <xdr:ext cx="762000" cy="259045"/>
    <xdr:sp macro="" textlink="">
      <xdr:nvSpPr>
        <xdr:cNvPr id="138" name="テキスト ボックス 137"/>
        <xdr:cNvSpPr txBox="1"/>
      </xdr:nvSpPr>
      <xdr:spPr>
        <a:xfrm>
          <a:off x="2844800" y="1044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107315</xdr:rowOff>
    </xdr:from>
    <xdr:to>
      <xdr:col>11</xdr:col>
      <xdr:colOff>31750</xdr:colOff>
      <xdr:row>62</xdr:row>
      <xdr:rowOff>134938</xdr:rowOff>
    </xdr:to>
    <xdr:cxnSp macro="">
      <xdr:nvCxnSpPr>
        <xdr:cNvPr id="139" name="直線コネクタ 138"/>
        <xdr:cNvCxnSpPr/>
      </xdr:nvCxnSpPr>
      <xdr:spPr>
        <a:xfrm>
          <a:off x="1447800" y="10565765"/>
          <a:ext cx="889000" cy="199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11747</xdr:rowOff>
    </xdr:from>
    <xdr:to>
      <xdr:col>11</xdr:col>
      <xdr:colOff>82550</xdr:colOff>
      <xdr:row>62</xdr:row>
      <xdr:rowOff>113347</xdr:rowOff>
    </xdr:to>
    <xdr:sp macro="" textlink="">
      <xdr:nvSpPr>
        <xdr:cNvPr id="140" name="フローチャート: 判断 139"/>
        <xdr:cNvSpPr/>
      </xdr:nvSpPr>
      <xdr:spPr>
        <a:xfrm>
          <a:off x="22860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123524</xdr:rowOff>
    </xdr:from>
    <xdr:ext cx="762000" cy="259045"/>
    <xdr:sp macro="" textlink="">
      <xdr:nvSpPr>
        <xdr:cNvPr id="141" name="テキスト ボックス 140"/>
        <xdr:cNvSpPr txBox="1"/>
      </xdr:nvSpPr>
      <xdr:spPr>
        <a:xfrm>
          <a:off x="1955800" y="10410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50482</xdr:rowOff>
    </xdr:from>
    <xdr:to>
      <xdr:col>7</xdr:col>
      <xdr:colOff>31750</xdr:colOff>
      <xdr:row>61</xdr:row>
      <xdr:rowOff>152082</xdr:rowOff>
    </xdr:to>
    <xdr:sp macro="" textlink="">
      <xdr:nvSpPr>
        <xdr:cNvPr id="142" name="フローチャート: 判断 141"/>
        <xdr:cNvSpPr/>
      </xdr:nvSpPr>
      <xdr:spPr>
        <a:xfrm>
          <a:off x="1397000" y="1050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162259</xdr:rowOff>
    </xdr:from>
    <xdr:ext cx="762000" cy="259045"/>
    <xdr:sp macro="" textlink="">
      <xdr:nvSpPr>
        <xdr:cNvPr id="143" name="テキスト ボックス 142"/>
        <xdr:cNvSpPr txBox="1"/>
      </xdr:nvSpPr>
      <xdr:spPr>
        <a:xfrm>
          <a:off x="1066800" y="10277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27305</xdr:rowOff>
    </xdr:from>
    <xdr:to>
      <xdr:col>23</xdr:col>
      <xdr:colOff>184150</xdr:colOff>
      <xdr:row>63</xdr:row>
      <xdr:rowOff>128905</xdr:rowOff>
    </xdr:to>
    <xdr:sp macro="" textlink="">
      <xdr:nvSpPr>
        <xdr:cNvPr id="149" name="楕円 148"/>
        <xdr:cNvSpPr/>
      </xdr:nvSpPr>
      <xdr:spPr>
        <a:xfrm>
          <a:off x="49022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170832</xdr:rowOff>
    </xdr:from>
    <xdr:ext cx="762000" cy="259045"/>
    <xdr:sp macro="" textlink="">
      <xdr:nvSpPr>
        <xdr:cNvPr id="150" name="財政構造の弾力性該当値テキスト"/>
        <xdr:cNvSpPr txBox="1"/>
      </xdr:nvSpPr>
      <xdr:spPr>
        <a:xfrm>
          <a:off x="5041900" y="10800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35878</xdr:rowOff>
    </xdr:from>
    <xdr:to>
      <xdr:col>19</xdr:col>
      <xdr:colOff>184150</xdr:colOff>
      <xdr:row>62</xdr:row>
      <xdr:rowOff>137478</xdr:rowOff>
    </xdr:to>
    <xdr:sp macro="" textlink="">
      <xdr:nvSpPr>
        <xdr:cNvPr id="151" name="楕円 150"/>
        <xdr:cNvSpPr/>
      </xdr:nvSpPr>
      <xdr:spPr>
        <a:xfrm>
          <a:off x="4064000" y="1066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147655</xdr:rowOff>
    </xdr:from>
    <xdr:ext cx="736600" cy="259045"/>
    <xdr:sp macro="" textlink="">
      <xdr:nvSpPr>
        <xdr:cNvPr id="152" name="テキスト ボックス 151"/>
        <xdr:cNvSpPr txBox="1"/>
      </xdr:nvSpPr>
      <xdr:spPr>
        <a:xfrm>
          <a:off x="3733800" y="10434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57468</xdr:rowOff>
    </xdr:from>
    <xdr:to>
      <xdr:col>15</xdr:col>
      <xdr:colOff>133350</xdr:colOff>
      <xdr:row>63</xdr:row>
      <xdr:rowOff>159068</xdr:rowOff>
    </xdr:to>
    <xdr:sp macro="" textlink="">
      <xdr:nvSpPr>
        <xdr:cNvPr id="153" name="楕円 152"/>
        <xdr:cNvSpPr/>
      </xdr:nvSpPr>
      <xdr:spPr>
        <a:xfrm>
          <a:off x="3175000" y="1085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143845</xdr:rowOff>
    </xdr:from>
    <xdr:ext cx="762000" cy="259045"/>
    <xdr:sp macro="" textlink="">
      <xdr:nvSpPr>
        <xdr:cNvPr id="154" name="テキスト ボックス 153"/>
        <xdr:cNvSpPr txBox="1"/>
      </xdr:nvSpPr>
      <xdr:spPr>
        <a:xfrm>
          <a:off x="2844800" y="1094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84138</xdr:rowOff>
    </xdr:from>
    <xdr:to>
      <xdr:col>11</xdr:col>
      <xdr:colOff>82550</xdr:colOff>
      <xdr:row>63</xdr:row>
      <xdr:rowOff>14288</xdr:rowOff>
    </xdr:to>
    <xdr:sp macro="" textlink="">
      <xdr:nvSpPr>
        <xdr:cNvPr id="155" name="楕円 154"/>
        <xdr:cNvSpPr/>
      </xdr:nvSpPr>
      <xdr:spPr>
        <a:xfrm>
          <a:off x="2286000" y="1071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170515</xdr:rowOff>
    </xdr:from>
    <xdr:ext cx="762000" cy="259045"/>
    <xdr:sp macro="" textlink="">
      <xdr:nvSpPr>
        <xdr:cNvPr id="156" name="テキスト ボックス 155"/>
        <xdr:cNvSpPr txBox="1"/>
      </xdr:nvSpPr>
      <xdr:spPr>
        <a:xfrm>
          <a:off x="1955800" y="1080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56515</xdr:rowOff>
    </xdr:from>
    <xdr:to>
      <xdr:col>7</xdr:col>
      <xdr:colOff>31750</xdr:colOff>
      <xdr:row>61</xdr:row>
      <xdr:rowOff>158115</xdr:rowOff>
    </xdr:to>
    <xdr:sp macro="" textlink="">
      <xdr:nvSpPr>
        <xdr:cNvPr id="157" name="楕円 156"/>
        <xdr:cNvSpPr/>
      </xdr:nvSpPr>
      <xdr:spPr>
        <a:xfrm>
          <a:off x="1397000" y="105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142892</xdr:rowOff>
    </xdr:from>
    <xdr:ext cx="762000" cy="259045"/>
    <xdr:sp macro="" textlink="">
      <xdr:nvSpPr>
        <xdr:cNvPr id="158" name="テキスト ボックス 157"/>
        <xdr:cNvSpPr txBox="1"/>
      </xdr:nvSpPr>
      <xdr:spPr>
        <a:xfrm>
          <a:off x="1066800" y="1060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[204,566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一人あたりの人件費・物件費等決算額は、類似団体よりも数値は低いものの、全国平均・和歌山県平均よりも高い数値となっている。要因としては、０・１・２歳児保育の需要増などにより、臨時保育士を多数採用していることなどが主な要因になっている。合併後人件費は減少しているが、物件費が増加しており、今後もより一層事務事業の精査を行うなど、経常経費の削減を行っていく方針であ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89895</xdr:rowOff>
    </xdr:from>
    <xdr:to>
      <xdr:col>23</xdr:col>
      <xdr:colOff>133350</xdr:colOff>
      <xdr:row>89</xdr:row>
      <xdr:rowOff>54956</xdr:rowOff>
    </xdr:to>
    <xdr:cxnSp macro="">
      <xdr:nvCxnSpPr>
        <xdr:cNvPr id="186" name="直線コネクタ 185"/>
        <xdr:cNvCxnSpPr/>
      </xdr:nvCxnSpPr>
      <xdr:spPr>
        <a:xfrm flipV="1">
          <a:off x="4953000" y="13977345"/>
          <a:ext cx="0" cy="13366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27033</xdr:rowOff>
    </xdr:from>
    <xdr:ext cx="762000" cy="259045"/>
    <xdr:sp macro="" textlink="">
      <xdr:nvSpPr>
        <xdr:cNvPr id="187" name="人件費・物件費等の状況最小値テキスト"/>
        <xdr:cNvSpPr txBox="1"/>
      </xdr:nvSpPr>
      <xdr:spPr>
        <a:xfrm>
          <a:off x="5041900" y="15286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54956</xdr:rowOff>
    </xdr:from>
    <xdr:to>
      <xdr:col>24</xdr:col>
      <xdr:colOff>12700</xdr:colOff>
      <xdr:row>89</xdr:row>
      <xdr:rowOff>54956</xdr:rowOff>
    </xdr:to>
    <xdr:cxnSp macro="">
      <xdr:nvCxnSpPr>
        <xdr:cNvPr id="188" name="直線コネクタ 187"/>
        <xdr:cNvCxnSpPr/>
      </xdr:nvCxnSpPr>
      <xdr:spPr>
        <a:xfrm>
          <a:off x="4864100" y="15314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4822</xdr:rowOff>
    </xdr:from>
    <xdr:ext cx="762000" cy="259045"/>
    <xdr:sp macro="" textlink="">
      <xdr:nvSpPr>
        <xdr:cNvPr id="189" name="人件費・物件費等の状況最大値テキスト"/>
        <xdr:cNvSpPr txBox="1"/>
      </xdr:nvSpPr>
      <xdr:spPr>
        <a:xfrm>
          <a:off x="5041900" y="13720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89895</xdr:rowOff>
    </xdr:from>
    <xdr:to>
      <xdr:col>24</xdr:col>
      <xdr:colOff>12700</xdr:colOff>
      <xdr:row>81</xdr:row>
      <xdr:rowOff>89895</xdr:rowOff>
    </xdr:to>
    <xdr:cxnSp macro="">
      <xdr:nvCxnSpPr>
        <xdr:cNvPr id="190" name="直線コネクタ 189"/>
        <xdr:cNvCxnSpPr/>
      </xdr:nvCxnSpPr>
      <xdr:spPr>
        <a:xfrm>
          <a:off x="4864100" y="13977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74034</xdr:rowOff>
    </xdr:from>
    <xdr:to>
      <xdr:col>23</xdr:col>
      <xdr:colOff>133350</xdr:colOff>
      <xdr:row>83</xdr:row>
      <xdr:rowOff>155386</xdr:rowOff>
    </xdr:to>
    <xdr:cxnSp macro="">
      <xdr:nvCxnSpPr>
        <xdr:cNvPr id="191" name="直線コネクタ 190"/>
        <xdr:cNvCxnSpPr/>
      </xdr:nvCxnSpPr>
      <xdr:spPr>
        <a:xfrm>
          <a:off x="4114800" y="14304384"/>
          <a:ext cx="838200" cy="81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131374</xdr:rowOff>
    </xdr:from>
    <xdr:ext cx="762000" cy="259045"/>
    <xdr:sp macro="" textlink="">
      <xdr:nvSpPr>
        <xdr:cNvPr id="192" name="人件費・物件費等の状況平均値テキスト"/>
        <xdr:cNvSpPr txBox="1"/>
      </xdr:nvSpPr>
      <xdr:spPr>
        <a:xfrm>
          <a:off x="5041900" y="14361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159297</xdr:rowOff>
    </xdr:from>
    <xdr:to>
      <xdr:col>23</xdr:col>
      <xdr:colOff>184150</xdr:colOff>
      <xdr:row>84</xdr:row>
      <xdr:rowOff>89447</xdr:rowOff>
    </xdr:to>
    <xdr:sp macro="" textlink="">
      <xdr:nvSpPr>
        <xdr:cNvPr id="193" name="フローチャート: 判断 192"/>
        <xdr:cNvSpPr/>
      </xdr:nvSpPr>
      <xdr:spPr>
        <a:xfrm>
          <a:off x="4902200" y="1438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34437</xdr:rowOff>
    </xdr:from>
    <xdr:to>
      <xdr:col>19</xdr:col>
      <xdr:colOff>133350</xdr:colOff>
      <xdr:row>83</xdr:row>
      <xdr:rowOff>74034</xdr:rowOff>
    </xdr:to>
    <xdr:cxnSp macro="">
      <xdr:nvCxnSpPr>
        <xdr:cNvPr id="194" name="直線コネクタ 193"/>
        <xdr:cNvCxnSpPr/>
      </xdr:nvCxnSpPr>
      <xdr:spPr>
        <a:xfrm>
          <a:off x="3225800" y="14264787"/>
          <a:ext cx="889000" cy="39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104287</xdr:rowOff>
    </xdr:from>
    <xdr:to>
      <xdr:col>19</xdr:col>
      <xdr:colOff>184150</xdr:colOff>
      <xdr:row>84</xdr:row>
      <xdr:rowOff>34437</xdr:rowOff>
    </xdr:to>
    <xdr:sp macro="" textlink="">
      <xdr:nvSpPr>
        <xdr:cNvPr id="195" name="フローチャート: 判断 194"/>
        <xdr:cNvSpPr/>
      </xdr:nvSpPr>
      <xdr:spPr>
        <a:xfrm>
          <a:off x="4064000" y="14334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19214</xdr:rowOff>
    </xdr:from>
    <xdr:ext cx="736600" cy="259045"/>
    <xdr:sp macro="" textlink="">
      <xdr:nvSpPr>
        <xdr:cNvPr id="196" name="テキスト ボックス 195"/>
        <xdr:cNvSpPr txBox="1"/>
      </xdr:nvSpPr>
      <xdr:spPr>
        <a:xfrm>
          <a:off x="3733800" y="14421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161390</xdr:rowOff>
    </xdr:from>
    <xdr:to>
      <xdr:col>15</xdr:col>
      <xdr:colOff>82550</xdr:colOff>
      <xdr:row>83</xdr:row>
      <xdr:rowOff>34437</xdr:rowOff>
    </xdr:to>
    <xdr:cxnSp macro="">
      <xdr:nvCxnSpPr>
        <xdr:cNvPr id="197" name="直線コネクタ 196"/>
        <xdr:cNvCxnSpPr/>
      </xdr:nvCxnSpPr>
      <xdr:spPr>
        <a:xfrm>
          <a:off x="2336800" y="14220290"/>
          <a:ext cx="889000" cy="44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93004</xdr:rowOff>
    </xdr:from>
    <xdr:to>
      <xdr:col>15</xdr:col>
      <xdr:colOff>133350</xdr:colOff>
      <xdr:row>84</xdr:row>
      <xdr:rowOff>23154</xdr:rowOff>
    </xdr:to>
    <xdr:sp macro="" textlink="">
      <xdr:nvSpPr>
        <xdr:cNvPr id="198" name="フローチャート: 判断 197"/>
        <xdr:cNvSpPr/>
      </xdr:nvSpPr>
      <xdr:spPr>
        <a:xfrm>
          <a:off x="3175000" y="14323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7931</xdr:rowOff>
    </xdr:from>
    <xdr:ext cx="762000" cy="259045"/>
    <xdr:sp macro="" textlink="">
      <xdr:nvSpPr>
        <xdr:cNvPr id="199" name="テキスト ボックス 198"/>
        <xdr:cNvSpPr txBox="1"/>
      </xdr:nvSpPr>
      <xdr:spPr>
        <a:xfrm>
          <a:off x="2844800" y="1440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161390</xdr:rowOff>
    </xdr:from>
    <xdr:to>
      <xdr:col>11</xdr:col>
      <xdr:colOff>31750</xdr:colOff>
      <xdr:row>83</xdr:row>
      <xdr:rowOff>27594</xdr:rowOff>
    </xdr:to>
    <xdr:cxnSp macro="">
      <xdr:nvCxnSpPr>
        <xdr:cNvPr id="200" name="直線コネクタ 199"/>
        <xdr:cNvCxnSpPr/>
      </xdr:nvCxnSpPr>
      <xdr:spPr>
        <a:xfrm flipV="1">
          <a:off x="1447800" y="14220290"/>
          <a:ext cx="889000" cy="37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77043</xdr:rowOff>
    </xdr:from>
    <xdr:to>
      <xdr:col>11</xdr:col>
      <xdr:colOff>82550</xdr:colOff>
      <xdr:row>84</xdr:row>
      <xdr:rowOff>7193</xdr:rowOff>
    </xdr:to>
    <xdr:sp macro="" textlink="">
      <xdr:nvSpPr>
        <xdr:cNvPr id="201" name="フローチャート: 判断 200"/>
        <xdr:cNvSpPr/>
      </xdr:nvSpPr>
      <xdr:spPr>
        <a:xfrm>
          <a:off x="2286000" y="1430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163420</xdr:rowOff>
    </xdr:from>
    <xdr:ext cx="762000" cy="259045"/>
    <xdr:sp macro="" textlink="">
      <xdr:nvSpPr>
        <xdr:cNvPr id="202" name="テキスト ボックス 201"/>
        <xdr:cNvSpPr txBox="1"/>
      </xdr:nvSpPr>
      <xdr:spPr>
        <a:xfrm>
          <a:off x="1955800" y="14393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4152</xdr:rowOff>
    </xdr:from>
    <xdr:to>
      <xdr:col>7</xdr:col>
      <xdr:colOff>31750</xdr:colOff>
      <xdr:row>83</xdr:row>
      <xdr:rowOff>105752</xdr:rowOff>
    </xdr:to>
    <xdr:sp macro="" textlink="">
      <xdr:nvSpPr>
        <xdr:cNvPr id="203" name="フローチャート: 判断 202"/>
        <xdr:cNvSpPr/>
      </xdr:nvSpPr>
      <xdr:spPr>
        <a:xfrm>
          <a:off x="1397000" y="1423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90529</xdr:rowOff>
    </xdr:from>
    <xdr:ext cx="762000" cy="259045"/>
    <xdr:sp macro="" textlink="">
      <xdr:nvSpPr>
        <xdr:cNvPr id="204" name="テキスト ボックス 203"/>
        <xdr:cNvSpPr txBox="1"/>
      </xdr:nvSpPr>
      <xdr:spPr>
        <a:xfrm>
          <a:off x="1066800" y="1432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104586</xdr:rowOff>
    </xdr:from>
    <xdr:to>
      <xdr:col>23</xdr:col>
      <xdr:colOff>184150</xdr:colOff>
      <xdr:row>84</xdr:row>
      <xdr:rowOff>34736</xdr:rowOff>
    </xdr:to>
    <xdr:sp macro="" textlink="">
      <xdr:nvSpPr>
        <xdr:cNvPr id="210" name="楕円 209"/>
        <xdr:cNvSpPr/>
      </xdr:nvSpPr>
      <xdr:spPr>
        <a:xfrm>
          <a:off x="4902200" y="1433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121113</xdr:rowOff>
    </xdr:from>
    <xdr:ext cx="762000" cy="259045"/>
    <xdr:sp macro="" textlink="">
      <xdr:nvSpPr>
        <xdr:cNvPr id="211" name="人件費・物件費等の状況該当値テキスト"/>
        <xdr:cNvSpPr txBox="1"/>
      </xdr:nvSpPr>
      <xdr:spPr>
        <a:xfrm>
          <a:off x="5041900" y="1418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23234</xdr:rowOff>
    </xdr:from>
    <xdr:to>
      <xdr:col>19</xdr:col>
      <xdr:colOff>184150</xdr:colOff>
      <xdr:row>83</xdr:row>
      <xdr:rowOff>124834</xdr:rowOff>
    </xdr:to>
    <xdr:sp macro="" textlink="">
      <xdr:nvSpPr>
        <xdr:cNvPr id="212" name="楕円 211"/>
        <xdr:cNvSpPr/>
      </xdr:nvSpPr>
      <xdr:spPr>
        <a:xfrm>
          <a:off x="4064000" y="1425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135011</xdr:rowOff>
    </xdr:from>
    <xdr:ext cx="736600" cy="259045"/>
    <xdr:sp macro="" textlink="">
      <xdr:nvSpPr>
        <xdr:cNvPr id="213" name="テキスト ボックス 212"/>
        <xdr:cNvSpPr txBox="1"/>
      </xdr:nvSpPr>
      <xdr:spPr>
        <a:xfrm>
          <a:off x="3733800" y="14022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155087</xdr:rowOff>
    </xdr:from>
    <xdr:to>
      <xdr:col>15</xdr:col>
      <xdr:colOff>133350</xdr:colOff>
      <xdr:row>83</xdr:row>
      <xdr:rowOff>85237</xdr:rowOff>
    </xdr:to>
    <xdr:sp macro="" textlink="">
      <xdr:nvSpPr>
        <xdr:cNvPr id="214" name="楕円 213"/>
        <xdr:cNvSpPr/>
      </xdr:nvSpPr>
      <xdr:spPr>
        <a:xfrm>
          <a:off x="3175000" y="14213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95414</xdr:rowOff>
    </xdr:from>
    <xdr:ext cx="762000" cy="259045"/>
    <xdr:sp macro="" textlink="">
      <xdr:nvSpPr>
        <xdr:cNvPr id="215" name="テキスト ボックス 214"/>
        <xdr:cNvSpPr txBox="1"/>
      </xdr:nvSpPr>
      <xdr:spPr>
        <a:xfrm>
          <a:off x="2844800" y="13982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110590</xdr:rowOff>
    </xdr:from>
    <xdr:to>
      <xdr:col>11</xdr:col>
      <xdr:colOff>82550</xdr:colOff>
      <xdr:row>83</xdr:row>
      <xdr:rowOff>40740</xdr:rowOff>
    </xdr:to>
    <xdr:sp macro="" textlink="">
      <xdr:nvSpPr>
        <xdr:cNvPr id="216" name="楕円 215"/>
        <xdr:cNvSpPr/>
      </xdr:nvSpPr>
      <xdr:spPr>
        <a:xfrm>
          <a:off x="2286000" y="1416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50917</xdr:rowOff>
    </xdr:from>
    <xdr:ext cx="762000" cy="259045"/>
    <xdr:sp macro="" textlink="">
      <xdr:nvSpPr>
        <xdr:cNvPr id="217" name="テキスト ボックス 216"/>
        <xdr:cNvSpPr txBox="1"/>
      </xdr:nvSpPr>
      <xdr:spPr>
        <a:xfrm>
          <a:off x="1955800" y="13938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148244</xdr:rowOff>
    </xdr:from>
    <xdr:to>
      <xdr:col>7</xdr:col>
      <xdr:colOff>31750</xdr:colOff>
      <xdr:row>83</xdr:row>
      <xdr:rowOff>78394</xdr:rowOff>
    </xdr:to>
    <xdr:sp macro="" textlink="">
      <xdr:nvSpPr>
        <xdr:cNvPr id="218" name="楕円 217"/>
        <xdr:cNvSpPr/>
      </xdr:nvSpPr>
      <xdr:spPr>
        <a:xfrm>
          <a:off x="1397000" y="1420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88571</xdr:rowOff>
    </xdr:from>
    <xdr:ext cx="762000" cy="259045"/>
    <xdr:sp macro="" textlink="">
      <xdr:nvSpPr>
        <xdr:cNvPr id="219" name="テキスト ボックス 218"/>
        <xdr:cNvSpPr txBox="1"/>
      </xdr:nvSpPr>
      <xdr:spPr>
        <a:xfrm>
          <a:off x="1066800" y="13976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国に比べ給与表の引上げ率が低くなっている。また、高卒、短大卒、大卒などの経験年数による職員構成の変動においても、低い状況となっているが、今後も、計画的な給与制度の見直しを進め、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121557</xdr:rowOff>
    </xdr:to>
    <xdr:cxnSp macro="">
      <xdr:nvCxnSpPr>
        <xdr:cNvPr id="250" name="直線コネクタ 249"/>
        <xdr:cNvCxnSpPr/>
      </xdr:nvCxnSpPr>
      <xdr:spPr>
        <a:xfrm flipV="1">
          <a:off x="17018000" y="1381215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93634</xdr:rowOff>
    </xdr:from>
    <xdr:ext cx="762000" cy="259045"/>
    <xdr:sp macro="" textlink="">
      <xdr:nvSpPr>
        <xdr:cNvPr id="251" name="給与水準   （国との比較）最小値テキスト"/>
        <xdr:cNvSpPr txBox="1"/>
      </xdr:nvSpPr>
      <xdr:spPr>
        <a:xfrm>
          <a:off x="17106900" y="1535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121557</xdr:rowOff>
    </xdr:from>
    <xdr:to>
      <xdr:col>81</xdr:col>
      <xdr:colOff>133350</xdr:colOff>
      <xdr:row>89</xdr:row>
      <xdr:rowOff>121557</xdr:rowOff>
    </xdr:to>
    <xdr:cxnSp macro="">
      <xdr:nvCxnSpPr>
        <xdr:cNvPr id="252" name="直線コネクタ 251"/>
        <xdr:cNvCxnSpPr/>
      </xdr:nvCxnSpPr>
      <xdr:spPr>
        <a:xfrm>
          <a:off x="16929100" y="1538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3"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4" name="直線コネクタ 253"/>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11793</xdr:rowOff>
    </xdr:from>
    <xdr:to>
      <xdr:col>81</xdr:col>
      <xdr:colOff>44450</xdr:colOff>
      <xdr:row>82</xdr:row>
      <xdr:rowOff>80736</xdr:rowOff>
    </xdr:to>
    <xdr:cxnSp macro="">
      <xdr:nvCxnSpPr>
        <xdr:cNvPr id="255" name="直線コネクタ 254"/>
        <xdr:cNvCxnSpPr/>
      </xdr:nvCxnSpPr>
      <xdr:spPr>
        <a:xfrm flipV="1">
          <a:off x="16179800" y="14070693"/>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21970</xdr:rowOff>
    </xdr:from>
    <xdr:ext cx="762000" cy="259045"/>
    <xdr:sp macro="" textlink="">
      <xdr:nvSpPr>
        <xdr:cNvPr id="256" name="給与水準   （国との比較）平均値テキスト"/>
        <xdr:cNvSpPr txBox="1"/>
      </xdr:nvSpPr>
      <xdr:spPr>
        <a:xfrm>
          <a:off x="17106900" y="14595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57" name="フローチャート: 判断 256"/>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80736</xdr:rowOff>
    </xdr:from>
    <xdr:to>
      <xdr:col>77</xdr:col>
      <xdr:colOff>44450</xdr:colOff>
      <xdr:row>82</xdr:row>
      <xdr:rowOff>166914</xdr:rowOff>
    </xdr:to>
    <xdr:cxnSp macro="">
      <xdr:nvCxnSpPr>
        <xdr:cNvPr id="258" name="直線コネクタ 257"/>
        <xdr:cNvCxnSpPr/>
      </xdr:nvCxnSpPr>
      <xdr:spPr>
        <a:xfrm flipV="1">
          <a:off x="15290800" y="14139636"/>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67129</xdr:rowOff>
    </xdr:from>
    <xdr:to>
      <xdr:col>77</xdr:col>
      <xdr:colOff>95250</xdr:colOff>
      <xdr:row>85</xdr:row>
      <xdr:rowOff>168729</xdr:rowOff>
    </xdr:to>
    <xdr:sp macro="" textlink="">
      <xdr:nvSpPr>
        <xdr:cNvPr id="259" name="フローチャート: 判断 258"/>
        <xdr:cNvSpPr/>
      </xdr:nvSpPr>
      <xdr:spPr>
        <a:xfrm>
          <a:off x="16129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153506</xdr:rowOff>
    </xdr:from>
    <xdr:ext cx="736600" cy="259045"/>
    <xdr:sp macro="" textlink="">
      <xdr:nvSpPr>
        <xdr:cNvPr id="260" name="テキスト ボックス 259"/>
        <xdr:cNvSpPr txBox="1"/>
      </xdr:nvSpPr>
      <xdr:spPr>
        <a:xfrm>
          <a:off x="15798800" y="147267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166914</xdr:rowOff>
    </xdr:from>
    <xdr:to>
      <xdr:col>72</xdr:col>
      <xdr:colOff>203200</xdr:colOff>
      <xdr:row>83</xdr:row>
      <xdr:rowOff>12700</xdr:rowOff>
    </xdr:to>
    <xdr:cxnSp macro="">
      <xdr:nvCxnSpPr>
        <xdr:cNvPr id="261" name="直線コネクタ 260"/>
        <xdr:cNvCxnSpPr/>
      </xdr:nvCxnSpPr>
      <xdr:spPr>
        <a:xfrm flipV="1">
          <a:off x="14401800" y="1422581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62" name="フローチャート: 判断 261"/>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63" name="テキスト ボックス 262"/>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166007</xdr:rowOff>
    </xdr:from>
    <xdr:to>
      <xdr:col>68</xdr:col>
      <xdr:colOff>152400</xdr:colOff>
      <xdr:row>83</xdr:row>
      <xdr:rowOff>12700</xdr:rowOff>
    </xdr:to>
    <xdr:cxnSp macro="">
      <xdr:nvCxnSpPr>
        <xdr:cNvPr id="264" name="直線コネクタ 263"/>
        <xdr:cNvCxnSpPr/>
      </xdr:nvCxnSpPr>
      <xdr:spPr>
        <a:xfrm>
          <a:off x="13512800" y="14053457"/>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118836</xdr:rowOff>
    </xdr:from>
    <xdr:to>
      <xdr:col>68</xdr:col>
      <xdr:colOff>203200</xdr:colOff>
      <xdr:row>86</xdr:row>
      <xdr:rowOff>48986</xdr:rowOff>
    </xdr:to>
    <xdr:sp macro="" textlink="">
      <xdr:nvSpPr>
        <xdr:cNvPr id="265" name="フローチャート: 判断 264"/>
        <xdr:cNvSpPr/>
      </xdr:nvSpPr>
      <xdr:spPr>
        <a:xfrm>
          <a:off x="14351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33763</xdr:rowOff>
    </xdr:from>
    <xdr:ext cx="762000" cy="259045"/>
    <xdr:sp macro="" textlink="">
      <xdr:nvSpPr>
        <xdr:cNvPr id="266" name="テキスト ボックス 265"/>
        <xdr:cNvSpPr txBox="1"/>
      </xdr:nvSpPr>
      <xdr:spPr>
        <a:xfrm>
          <a:off x="14020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67" name="フローチャート: 判断 266"/>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170741</xdr:rowOff>
    </xdr:from>
    <xdr:ext cx="762000" cy="259045"/>
    <xdr:sp macro="" textlink="">
      <xdr:nvSpPr>
        <xdr:cNvPr id="268" name="テキスト ボックス 267"/>
        <xdr:cNvSpPr txBox="1"/>
      </xdr:nvSpPr>
      <xdr:spPr>
        <a:xfrm>
          <a:off x="13131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132443</xdr:rowOff>
    </xdr:from>
    <xdr:to>
      <xdr:col>81</xdr:col>
      <xdr:colOff>95250</xdr:colOff>
      <xdr:row>82</xdr:row>
      <xdr:rowOff>62593</xdr:rowOff>
    </xdr:to>
    <xdr:sp macro="" textlink="">
      <xdr:nvSpPr>
        <xdr:cNvPr id="274" name="楕円 273"/>
        <xdr:cNvSpPr/>
      </xdr:nvSpPr>
      <xdr:spPr>
        <a:xfrm>
          <a:off x="16967200" y="1401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148970</xdr:rowOff>
    </xdr:from>
    <xdr:ext cx="762000" cy="259045"/>
    <xdr:sp macro="" textlink="">
      <xdr:nvSpPr>
        <xdr:cNvPr id="275" name="給与水準   （国との比較）該当値テキスト"/>
        <xdr:cNvSpPr txBox="1"/>
      </xdr:nvSpPr>
      <xdr:spPr>
        <a:xfrm>
          <a:off x="17106900" y="13864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29936</xdr:rowOff>
    </xdr:from>
    <xdr:to>
      <xdr:col>77</xdr:col>
      <xdr:colOff>95250</xdr:colOff>
      <xdr:row>82</xdr:row>
      <xdr:rowOff>131536</xdr:rowOff>
    </xdr:to>
    <xdr:sp macro="" textlink="">
      <xdr:nvSpPr>
        <xdr:cNvPr id="276" name="楕円 275"/>
        <xdr:cNvSpPr/>
      </xdr:nvSpPr>
      <xdr:spPr>
        <a:xfrm>
          <a:off x="16129000" y="1408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141713</xdr:rowOff>
    </xdr:from>
    <xdr:ext cx="736600" cy="259045"/>
    <xdr:sp macro="" textlink="">
      <xdr:nvSpPr>
        <xdr:cNvPr id="277" name="テキスト ボックス 276"/>
        <xdr:cNvSpPr txBox="1"/>
      </xdr:nvSpPr>
      <xdr:spPr>
        <a:xfrm>
          <a:off x="15798800" y="13857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116114</xdr:rowOff>
    </xdr:from>
    <xdr:to>
      <xdr:col>73</xdr:col>
      <xdr:colOff>44450</xdr:colOff>
      <xdr:row>83</xdr:row>
      <xdr:rowOff>46264</xdr:rowOff>
    </xdr:to>
    <xdr:sp macro="" textlink="">
      <xdr:nvSpPr>
        <xdr:cNvPr id="278" name="楕円 277"/>
        <xdr:cNvSpPr/>
      </xdr:nvSpPr>
      <xdr:spPr>
        <a:xfrm>
          <a:off x="152400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56441</xdr:rowOff>
    </xdr:from>
    <xdr:ext cx="762000" cy="259045"/>
    <xdr:sp macro="" textlink="">
      <xdr:nvSpPr>
        <xdr:cNvPr id="279" name="テキスト ボックス 278"/>
        <xdr:cNvSpPr txBox="1"/>
      </xdr:nvSpPr>
      <xdr:spPr>
        <a:xfrm>
          <a:off x="14909800" y="1394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133350</xdr:rowOff>
    </xdr:from>
    <xdr:to>
      <xdr:col>68</xdr:col>
      <xdr:colOff>203200</xdr:colOff>
      <xdr:row>83</xdr:row>
      <xdr:rowOff>63500</xdr:rowOff>
    </xdr:to>
    <xdr:sp macro="" textlink="">
      <xdr:nvSpPr>
        <xdr:cNvPr id="280" name="楕円 279"/>
        <xdr:cNvSpPr/>
      </xdr:nvSpPr>
      <xdr:spPr>
        <a:xfrm>
          <a:off x="14351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73677</xdr:rowOff>
    </xdr:from>
    <xdr:ext cx="762000" cy="259045"/>
    <xdr:sp macro="" textlink="">
      <xdr:nvSpPr>
        <xdr:cNvPr id="281" name="テキスト ボックス 280"/>
        <xdr:cNvSpPr txBox="1"/>
      </xdr:nvSpPr>
      <xdr:spPr>
        <a:xfrm>
          <a:off x="14020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115207</xdr:rowOff>
    </xdr:from>
    <xdr:to>
      <xdr:col>64</xdr:col>
      <xdr:colOff>152400</xdr:colOff>
      <xdr:row>82</xdr:row>
      <xdr:rowOff>45357</xdr:rowOff>
    </xdr:to>
    <xdr:sp macro="" textlink="">
      <xdr:nvSpPr>
        <xdr:cNvPr id="282" name="楕円 281"/>
        <xdr:cNvSpPr/>
      </xdr:nvSpPr>
      <xdr:spPr>
        <a:xfrm>
          <a:off x="13462000" y="1400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55534</xdr:rowOff>
    </xdr:from>
    <xdr:ext cx="762000" cy="259045"/>
    <xdr:sp macro="" textlink="">
      <xdr:nvSpPr>
        <xdr:cNvPr id="283" name="テキスト ボックス 282"/>
        <xdr:cNvSpPr txBox="1"/>
      </xdr:nvSpPr>
      <xdr:spPr>
        <a:xfrm>
          <a:off x="13131800" y="1377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定員適正化計画に則り、定員管理を実施してきたことにより、順調に職員の削減を実現することができ、類似団体より低い率となっている。</a:t>
          </a:r>
        </a:p>
        <a:p>
          <a:r>
            <a:rPr kumimoji="1" lang="ja-JP" altLang="en-US" sz="1300">
              <a:latin typeface="ＭＳ Ｐゴシック" panose="020B0600070205080204" pitchFamily="50" charset="-128"/>
              <a:ea typeface="ＭＳ Ｐゴシック" panose="020B0600070205080204" pitchFamily="50" charset="-128"/>
            </a:rPr>
            <a:t>今後も事務の効率化を進め適正な定員管理を引き続き実施する。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42686</xdr:rowOff>
    </xdr:from>
    <xdr:to>
      <xdr:col>81</xdr:col>
      <xdr:colOff>44450</xdr:colOff>
      <xdr:row>67</xdr:row>
      <xdr:rowOff>94756</xdr:rowOff>
    </xdr:to>
    <xdr:cxnSp macro="">
      <xdr:nvCxnSpPr>
        <xdr:cNvPr id="313" name="直線コネクタ 312"/>
        <xdr:cNvCxnSpPr/>
      </xdr:nvCxnSpPr>
      <xdr:spPr>
        <a:xfrm flipV="1">
          <a:off x="17018000" y="10158236"/>
          <a:ext cx="0" cy="14236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66833</xdr:rowOff>
    </xdr:from>
    <xdr:ext cx="762000" cy="259045"/>
    <xdr:sp macro="" textlink="">
      <xdr:nvSpPr>
        <xdr:cNvPr id="314" name="定員管理の状況最小値テキスト"/>
        <xdr:cNvSpPr txBox="1"/>
      </xdr:nvSpPr>
      <xdr:spPr>
        <a:xfrm>
          <a:off x="17106900" y="1155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94756</xdr:rowOff>
    </xdr:from>
    <xdr:to>
      <xdr:col>81</xdr:col>
      <xdr:colOff>133350</xdr:colOff>
      <xdr:row>67</xdr:row>
      <xdr:rowOff>94756</xdr:rowOff>
    </xdr:to>
    <xdr:cxnSp macro="">
      <xdr:nvCxnSpPr>
        <xdr:cNvPr id="315" name="直線コネクタ 314"/>
        <xdr:cNvCxnSpPr/>
      </xdr:nvCxnSpPr>
      <xdr:spPr>
        <a:xfrm>
          <a:off x="16929100" y="11581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129063</xdr:rowOff>
    </xdr:from>
    <xdr:ext cx="762000" cy="259045"/>
    <xdr:sp macro="" textlink="">
      <xdr:nvSpPr>
        <xdr:cNvPr id="316" name="定員管理の状況最大値テキスト"/>
        <xdr:cNvSpPr txBox="1"/>
      </xdr:nvSpPr>
      <xdr:spPr>
        <a:xfrm>
          <a:off x="17106900" y="990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42686</xdr:rowOff>
    </xdr:from>
    <xdr:to>
      <xdr:col>81</xdr:col>
      <xdr:colOff>133350</xdr:colOff>
      <xdr:row>59</xdr:row>
      <xdr:rowOff>42686</xdr:rowOff>
    </xdr:to>
    <xdr:cxnSp macro="">
      <xdr:nvCxnSpPr>
        <xdr:cNvPr id="317" name="直線コネクタ 316"/>
        <xdr:cNvCxnSpPr/>
      </xdr:nvCxnSpPr>
      <xdr:spPr>
        <a:xfrm>
          <a:off x="16929100" y="10158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135326</xdr:rowOff>
    </xdr:from>
    <xdr:to>
      <xdr:col>81</xdr:col>
      <xdr:colOff>44450</xdr:colOff>
      <xdr:row>60</xdr:row>
      <xdr:rowOff>167499</xdr:rowOff>
    </xdr:to>
    <xdr:cxnSp macro="">
      <xdr:nvCxnSpPr>
        <xdr:cNvPr id="318" name="直線コネクタ 317"/>
        <xdr:cNvCxnSpPr/>
      </xdr:nvCxnSpPr>
      <xdr:spPr>
        <a:xfrm>
          <a:off x="16179800" y="10422326"/>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52863</xdr:rowOff>
    </xdr:from>
    <xdr:ext cx="762000" cy="259045"/>
    <xdr:sp macro="" textlink="">
      <xdr:nvSpPr>
        <xdr:cNvPr id="319" name="定員管理の状況平均値テキスト"/>
        <xdr:cNvSpPr txBox="1"/>
      </xdr:nvSpPr>
      <xdr:spPr>
        <a:xfrm>
          <a:off x="17106900" y="106827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80786</xdr:rowOff>
    </xdr:from>
    <xdr:to>
      <xdr:col>81</xdr:col>
      <xdr:colOff>95250</xdr:colOff>
      <xdr:row>63</xdr:row>
      <xdr:rowOff>10936</xdr:rowOff>
    </xdr:to>
    <xdr:sp macro="" textlink="">
      <xdr:nvSpPr>
        <xdr:cNvPr id="320" name="フローチャート: 判断 319"/>
        <xdr:cNvSpPr/>
      </xdr:nvSpPr>
      <xdr:spPr>
        <a:xfrm>
          <a:off x="16967200" y="1071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92428</xdr:rowOff>
    </xdr:from>
    <xdr:to>
      <xdr:col>77</xdr:col>
      <xdr:colOff>44450</xdr:colOff>
      <xdr:row>60</xdr:row>
      <xdr:rowOff>135326</xdr:rowOff>
    </xdr:to>
    <xdr:cxnSp macro="">
      <xdr:nvCxnSpPr>
        <xdr:cNvPr id="321" name="直線コネクタ 320"/>
        <xdr:cNvCxnSpPr/>
      </xdr:nvCxnSpPr>
      <xdr:spPr>
        <a:xfrm>
          <a:off x="15290800" y="10379428"/>
          <a:ext cx="889000" cy="4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19121</xdr:rowOff>
    </xdr:from>
    <xdr:to>
      <xdr:col>77</xdr:col>
      <xdr:colOff>95250</xdr:colOff>
      <xdr:row>62</xdr:row>
      <xdr:rowOff>120721</xdr:rowOff>
    </xdr:to>
    <xdr:sp macro="" textlink="">
      <xdr:nvSpPr>
        <xdr:cNvPr id="322" name="フローチャート: 判断 321"/>
        <xdr:cNvSpPr/>
      </xdr:nvSpPr>
      <xdr:spPr>
        <a:xfrm>
          <a:off x="16129000" y="10649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105498</xdr:rowOff>
    </xdr:from>
    <xdr:ext cx="736600" cy="259045"/>
    <xdr:sp macro="" textlink="">
      <xdr:nvSpPr>
        <xdr:cNvPr id="323" name="テキスト ボックス 322"/>
        <xdr:cNvSpPr txBox="1"/>
      </xdr:nvSpPr>
      <xdr:spPr>
        <a:xfrm>
          <a:off x="15798800" y="107353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60254</xdr:rowOff>
    </xdr:from>
    <xdr:to>
      <xdr:col>72</xdr:col>
      <xdr:colOff>203200</xdr:colOff>
      <xdr:row>60</xdr:row>
      <xdr:rowOff>92428</xdr:rowOff>
    </xdr:to>
    <xdr:cxnSp macro="">
      <xdr:nvCxnSpPr>
        <xdr:cNvPr id="324" name="直線コネクタ 323"/>
        <xdr:cNvCxnSpPr/>
      </xdr:nvCxnSpPr>
      <xdr:spPr>
        <a:xfrm>
          <a:off x="14401800" y="10347254"/>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1694</xdr:rowOff>
    </xdr:from>
    <xdr:to>
      <xdr:col>73</xdr:col>
      <xdr:colOff>44450</xdr:colOff>
      <xdr:row>62</xdr:row>
      <xdr:rowOff>103294</xdr:rowOff>
    </xdr:to>
    <xdr:sp macro="" textlink="">
      <xdr:nvSpPr>
        <xdr:cNvPr id="325" name="フローチャート: 判断 324"/>
        <xdr:cNvSpPr/>
      </xdr:nvSpPr>
      <xdr:spPr>
        <a:xfrm>
          <a:off x="15240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88071</xdr:rowOff>
    </xdr:from>
    <xdr:ext cx="762000" cy="259045"/>
    <xdr:sp macro="" textlink="">
      <xdr:nvSpPr>
        <xdr:cNvPr id="326" name="テキスト ボックス 325"/>
        <xdr:cNvSpPr txBox="1"/>
      </xdr:nvSpPr>
      <xdr:spPr>
        <a:xfrm>
          <a:off x="149098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57573</xdr:rowOff>
    </xdr:from>
    <xdr:to>
      <xdr:col>68</xdr:col>
      <xdr:colOff>152400</xdr:colOff>
      <xdr:row>60</xdr:row>
      <xdr:rowOff>60254</xdr:rowOff>
    </xdr:to>
    <xdr:cxnSp macro="">
      <xdr:nvCxnSpPr>
        <xdr:cNvPr id="327" name="直線コネクタ 326"/>
        <xdr:cNvCxnSpPr/>
      </xdr:nvCxnSpPr>
      <xdr:spPr>
        <a:xfrm>
          <a:off x="13512800" y="10344573"/>
          <a:ext cx="889000" cy="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140970</xdr:rowOff>
    </xdr:from>
    <xdr:to>
      <xdr:col>68</xdr:col>
      <xdr:colOff>203200</xdr:colOff>
      <xdr:row>62</xdr:row>
      <xdr:rowOff>71120</xdr:rowOff>
    </xdr:to>
    <xdr:sp macro="" textlink="">
      <xdr:nvSpPr>
        <xdr:cNvPr id="328" name="フローチャート: 判断 327"/>
        <xdr:cNvSpPr/>
      </xdr:nvSpPr>
      <xdr:spPr>
        <a:xfrm>
          <a:off x="14351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55897</xdr:rowOff>
    </xdr:from>
    <xdr:ext cx="762000" cy="259045"/>
    <xdr:sp macro="" textlink="">
      <xdr:nvSpPr>
        <xdr:cNvPr id="329" name="テキスト ボックス 328"/>
        <xdr:cNvSpPr txBox="1"/>
      </xdr:nvSpPr>
      <xdr:spPr>
        <a:xfrm>
          <a:off x="14020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106115</xdr:rowOff>
    </xdr:from>
    <xdr:to>
      <xdr:col>64</xdr:col>
      <xdr:colOff>152400</xdr:colOff>
      <xdr:row>62</xdr:row>
      <xdr:rowOff>36265</xdr:rowOff>
    </xdr:to>
    <xdr:sp macro="" textlink="">
      <xdr:nvSpPr>
        <xdr:cNvPr id="330" name="フローチャート: 判断 329"/>
        <xdr:cNvSpPr/>
      </xdr:nvSpPr>
      <xdr:spPr>
        <a:xfrm>
          <a:off x="13462000" y="1056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21042</xdr:rowOff>
    </xdr:from>
    <xdr:ext cx="762000" cy="259045"/>
    <xdr:sp macro="" textlink="">
      <xdr:nvSpPr>
        <xdr:cNvPr id="331" name="テキスト ボックス 330"/>
        <xdr:cNvSpPr txBox="1"/>
      </xdr:nvSpPr>
      <xdr:spPr>
        <a:xfrm>
          <a:off x="13131800" y="10650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116699</xdr:rowOff>
    </xdr:from>
    <xdr:to>
      <xdr:col>81</xdr:col>
      <xdr:colOff>95250</xdr:colOff>
      <xdr:row>61</xdr:row>
      <xdr:rowOff>46849</xdr:rowOff>
    </xdr:to>
    <xdr:sp macro="" textlink="">
      <xdr:nvSpPr>
        <xdr:cNvPr id="337" name="楕円 336"/>
        <xdr:cNvSpPr/>
      </xdr:nvSpPr>
      <xdr:spPr>
        <a:xfrm>
          <a:off x="16967200" y="1040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133226</xdr:rowOff>
    </xdr:from>
    <xdr:ext cx="762000" cy="259045"/>
    <xdr:sp macro="" textlink="">
      <xdr:nvSpPr>
        <xdr:cNvPr id="338" name="定員管理の状況該当値テキスト"/>
        <xdr:cNvSpPr txBox="1"/>
      </xdr:nvSpPr>
      <xdr:spPr>
        <a:xfrm>
          <a:off x="17106900" y="10248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84526</xdr:rowOff>
    </xdr:from>
    <xdr:to>
      <xdr:col>77</xdr:col>
      <xdr:colOff>95250</xdr:colOff>
      <xdr:row>61</xdr:row>
      <xdr:rowOff>14676</xdr:rowOff>
    </xdr:to>
    <xdr:sp macro="" textlink="">
      <xdr:nvSpPr>
        <xdr:cNvPr id="339" name="楕円 338"/>
        <xdr:cNvSpPr/>
      </xdr:nvSpPr>
      <xdr:spPr>
        <a:xfrm>
          <a:off x="16129000" y="1037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24853</xdr:rowOff>
    </xdr:from>
    <xdr:ext cx="736600" cy="259045"/>
    <xdr:sp macro="" textlink="">
      <xdr:nvSpPr>
        <xdr:cNvPr id="340" name="テキスト ボックス 339"/>
        <xdr:cNvSpPr txBox="1"/>
      </xdr:nvSpPr>
      <xdr:spPr>
        <a:xfrm>
          <a:off x="15798800" y="10140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41628</xdr:rowOff>
    </xdr:from>
    <xdr:to>
      <xdr:col>73</xdr:col>
      <xdr:colOff>44450</xdr:colOff>
      <xdr:row>60</xdr:row>
      <xdr:rowOff>143228</xdr:rowOff>
    </xdr:to>
    <xdr:sp macro="" textlink="">
      <xdr:nvSpPr>
        <xdr:cNvPr id="341" name="楕円 340"/>
        <xdr:cNvSpPr/>
      </xdr:nvSpPr>
      <xdr:spPr>
        <a:xfrm>
          <a:off x="15240000" y="1032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153405</xdr:rowOff>
    </xdr:from>
    <xdr:ext cx="762000" cy="259045"/>
    <xdr:sp macro="" textlink="">
      <xdr:nvSpPr>
        <xdr:cNvPr id="342" name="テキスト ボックス 341"/>
        <xdr:cNvSpPr txBox="1"/>
      </xdr:nvSpPr>
      <xdr:spPr>
        <a:xfrm>
          <a:off x="14909800" y="1009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9454</xdr:rowOff>
    </xdr:from>
    <xdr:to>
      <xdr:col>68</xdr:col>
      <xdr:colOff>203200</xdr:colOff>
      <xdr:row>60</xdr:row>
      <xdr:rowOff>111054</xdr:rowOff>
    </xdr:to>
    <xdr:sp macro="" textlink="">
      <xdr:nvSpPr>
        <xdr:cNvPr id="343" name="楕円 342"/>
        <xdr:cNvSpPr/>
      </xdr:nvSpPr>
      <xdr:spPr>
        <a:xfrm>
          <a:off x="14351000" y="1029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121231</xdr:rowOff>
    </xdr:from>
    <xdr:ext cx="762000" cy="259045"/>
    <xdr:sp macro="" textlink="">
      <xdr:nvSpPr>
        <xdr:cNvPr id="344" name="テキスト ボックス 343"/>
        <xdr:cNvSpPr txBox="1"/>
      </xdr:nvSpPr>
      <xdr:spPr>
        <a:xfrm>
          <a:off x="14020800" y="10065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6773</xdr:rowOff>
    </xdr:from>
    <xdr:to>
      <xdr:col>64</xdr:col>
      <xdr:colOff>152400</xdr:colOff>
      <xdr:row>60</xdr:row>
      <xdr:rowOff>108373</xdr:rowOff>
    </xdr:to>
    <xdr:sp macro="" textlink="">
      <xdr:nvSpPr>
        <xdr:cNvPr id="345" name="楕円 344"/>
        <xdr:cNvSpPr/>
      </xdr:nvSpPr>
      <xdr:spPr>
        <a:xfrm>
          <a:off x="13462000" y="1029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118550</xdr:rowOff>
    </xdr:from>
    <xdr:ext cx="762000" cy="259045"/>
    <xdr:sp macro="" textlink="">
      <xdr:nvSpPr>
        <xdr:cNvPr id="346" name="テキスト ボックス 345"/>
        <xdr:cNvSpPr txBox="1"/>
      </xdr:nvSpPr>
      <xdr:spPr>
        <a:xfrm>
          <a:off x="13131800" y="10062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数値については、改善傾向にあるが、全国平均、和歌山県平均、類似団体平均のいずれより高い率になっている。要因としては、合併後新町まちづくり計画に掲げる大型事業を実施したことによる地方債の発行が要因である。</a:t>
          </a:r>
        </a:p>
        <a:p>
          <a:r>
            <a:rPr kumimoji="1" lang="ja-JP" altLang="en-US" sz="1300">
              <a:latin typeface="ＭＳ Ｐゴシック" panose="020B0600070205080204" pitchFamily="50" charset="-128"/>
              <a:ea typeface="ＭＳ Ｐゴシック" panose="020B0600070205080204" pitchFamily="50" charset="-128"/>
            </a:rPr>
            <a:t>今後は、防災対策に関する施策の実施により、地方債の新規発行増加することが見込まれるが、「地方債償還額＞新規発行額」の考えのもとで、着実に地方債残高を減少させ、実質公債費比率の抑制を行う。</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2" name="テキスト ボックス 371"/>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4" name="テキスト ボックス 373"/>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38100</xdr:rowOff>
    </xdr:from>
    <xdr:to>
      <xdr:col>81</xdr:col>
      <xdr:colOff>44450</xdr:colOff>
      <xdr:row>45</xdr:row>
      <xdr:rowOff>60678</xdr:rowOff>
    </xdr:to>
    <xdr:cxnSp macro="">
      <xdr:nvCxnSpPr>
        <xdr:cNvPr id="376" name="直線コネクタ 375"/>
        <xdr:cNvCxnSpPr/>
      </xdr:nvCxnSpPr>
      <xdr:spPr>
        <a:xfrm flipV="1">
          <a:off x="17018000" y="6381750"/>
          <a:ext cx="0" cy="13941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32755</xdr:rowOff>
    </xdr:from>
    <xdr:ext cx="762000" cy="259045"/>
    <xdr:sp macro="" textlink="">
      <xdr:nvSpPr>
        <xdr:cNvPr id="377" name="公債費負担の状況最小値テキスト"/>
        <xdr:cNvSpPr txBox="1"/>
      </xdr:nvSpPr>
      <xdr:spPr>
        <a:xfrm>
          <a:off x="17106900" y="774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60678</xdr:rowOff>
    </xdr:from>
    <xdr:to>
      <xdr:col>81</xdr:col>
      <xdr:colOff>133350</xdr:colOff>
      <xdr:row>45</xdr:row>
      <xdr:rowOff>60678</xdr:rowOff>
    </xdr:to>
    <xdr:cxnSp macro="">
      <xdr:nvCxnSpPr>
        <xdr:cNvPr id="378" name="直線コネクタ 377"/>
        <xdr:cNvCxnSpPr/>
      </xdr:nvCxnSpPr>
      <xdr:spPr>
        <a:xfrm>
          <a:off x="16929100" y="777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124477</xdr:rowOff>
    </xdr:from>
    <xdr:ext cx="762000" cy="259045"/>
    <xdr:sp macro="" textlink="">
      <xdr:nvSpPr>
        <xdr:cNvPr id="379" name="公債費負担の状況最大値テキスト"/>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38100</xdr:rowOff>
    </xdr:from>
    <xdr:to>
      <xdr:col>81</xdr:col>
      <xdr:colOff>133350</xdr:colOff>
      <xdr:row>37</xdr:row>
      <xdr:rowOff>38100</xdr:rowOff>
    </xdr:to>
    <xdr:cxnSp macro="">
      <xdr:nvCxnSpPr>
        <xdr:cNvPr id="380" name="直線コネクタ 379"/>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159455</xdr:rowOff>
    </xdr:from>
    <xdr:to>
      <xdr:col>81</xdr:col>
      <xdr:colOff>44450</xdr:colOff>
      <xdr:row>43</xdr:row>
      <xdr:rowOff>122061</xdr:rowOff>
    </xdr:to>
    <xdr:cxnSp macro="">
      <xdr:nvCxnSpPr>
        <xdr:cNvPr id="381" name="直線コネクタ 380"/>
        <xdr:cNvCxnSpPr/>
      </xdr:nvCxnSpPr>
      <xdr:spPr>
        <a:xfrm flipV="1">
          <a:off x="16179800" y="7360355"/>
          <a:ext cx="8382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41927</xdr:rowOff>
    </xdr:from>
    <xdr:ext cx="762000" cy="259045"/>
    <xdr:sp macro="" textlink="">
      <xdr:nvSpPr>
        <xdr:cNvPr id="382" name="公債費負担の状況平均値テキスト"/>
        <xdr:cNvSpPr txBox="1"/>
      </xdr:nvSpPr>
      <xdr:spPr>
        <a:xfrm>
          <a:off x="17106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25400</xdr:rowOff>
    </xdr:from>
    <xdr:to>
      <xdr:col>81</xdr:col>
      <xdr:colOff>95250</xdr:colOff>
      <xdr:row>41</xdr:row>
      <xdr:rowOff>127000</xdr:rowOff>
    </xdr:to>
    <xdr:sp macro="" textlink="">
      <xdr:nvSpPr>
        <xdr:cNvPr id="383" name="フローチャート: 判断 382"/>
        <xdr:cNvSpPr/>
      </xdr:nvSpPr>
      <xdr:spPr>
        <a:xfrm>
          <a:off x="16967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122061</xdr:rowOff>
    </xdr:from>
    <xdr:to>
      <xdr:col>77</xdr:col>
      <xdr:colOff>44450</xdr:colOff>
      <xdr:row>44</xdr:row>
      <xdr:rowOff>4233</xdr:rowOff>
    </xdr:to>
    <xdr:cxnSp macro="">
      <xdr:nvCxnSpPr>
        <xdr:cNvPr id="384" name="直線コネクタ 383"/>
        <xdr:cNvCxnSpPr/>
      </xdr:nvCxnSpPr>
      <xdr:spPr>
        <a:xfrm flipV="1">
          <a:off x="15290800" y="7494411"/>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25400</xdr:rowOff>
    </xdr:from>
    <xdr:to>
      <xdr:col>77</xdr:col>
      <xdr:colOff>95250</xdr:colOff>
      <xdr:row>41</xdr:row>
      <xdr:rowOff>127000</xdr:rowOff>
    </xdr:to>
    <xdr:sp macro="" textlink="">
      <xdr:nvSpPr>
        <xdr:cNvPr id="385" name="フローチャート: 判断 384"/>
        <xdr:cNvSpPr/>
      </xdr:nvSpPr>
      <xdr:spPr>
        <a:xfrm>
          <a:off x="16129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137177</xdr:rowOff>
    </xdr:from>
    <xdr:ext cx="736600" cy="259045"/>
    <xdr:sp macro="" textlink="">
      <xdr:nvSpPr>
        <xdr:cNvPr id="386" name="テキスト ボックス 385"/>
        <xdr:cNvSpPr txBox="1"/>
      </xdr:nvSpPr>
      <xdr:spPr>
        <a:xfrm>
          <a:off x="15798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135467</xdr:rowOff>
    </xdr:from>
    <xdr:to>
      <xdr:col>72</xdr:col>
      <xdr:colOff>203200</xdr:colOff>
      <xdr:row>44</xdr:row>
      <xdr:rowOff>4233</xdr:rowOff>
    </xdr:to>
    <xdr:cxnSp macro="">
      <xdr:nvCxnSpPr>
        <xdr:cNvPr id="387" name="直線コネクタ 386"/>
        <xdr:cNvCxnSpPr/>
      </xdr:nvCxnSpPr>
      <xdr:spPr>
        <a:xfrm>
          <a:off x="14401800" y="75078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25400</xdr:rowOff>
    </xdr:from>
    <xdr:to>
      <xdr:col>73</xdr:col>
      <xdr:colOff>44450</xdr:colOff>
      <xdr:row>41</xdr:row>
      <xdr:rowOff>127000</xdr:rowOff>
    </xdr:to>
    <xdr:sp macro="" textlink="">
      <xdr:nvSpPr>
        <xdr:cNvPr id="388" name="フローチャート: 判断 387"/>
        <xdr:cNvSpPr/>
      </xdr:nvSpPr>
      <xdr:spPr>
        <a:xfrm>
          <a:off x="15240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137177</xdr:rowOff>
    </xdr:from>
    <xdr:ext cx="762000" cy="259045"/>
    <xdr:sp macro="" textlink="">
      <xdr:nvSpPr>
        <xdr:cNvPr id="389" name="テキスト ボックス 388"/>
        <xdr:cNvSpPr txBox="1"/>
      </xdr:nvSpPr>
      <xdr:spPr>
        <a:xfrm>
          <a:off x="14909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135467</xdr:rowOff>
    </xdr:from>
    <xdr:to>
      <xdr:col>68</xdr:col>
      <xdr:colOff>152400</xdr:colOff>
      <xdr:row>44</xdr:row>
      <xdr:rowOff>31045</xdr:rowOff>
    </xdr:to>
    <xdr:cxnSp macro="">
      <xdr:nvCxnSpPr>
        <xdr:cNvPr id="390" name="直線コネクタ 389"/>
        <xdr:cNvCxnSpPr/>
      </xdr:nvCxnSpPr>
      <xdr:spPr>
        <a:xfrm flipV="1">
          <a:off x="13512800" y="7507817"/>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65617</xdr:rowOff>
    </xdr:from>
    <xdr:to>
      <xdr:col>68</xdr:col>
      <xdr:colOff>203200</xdr:colOff>
      <xdr:row>41</xdr:row>
      <xdr:rowOff>167217</xdr:rowOff>
    </xdr:to>
    <xdr:sp macro="" textlink="">
      <xdr:nvSpPr>
        <xdr:cNvPr id="391" name="フローチャート: 判断 390"/>
        <xdr:cNvSpPr/>
      </xdr:nvSpPr>
      <xdr:spPr>
        <a:xfrm>
          <a:off x="14351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5944</xdr:rowOff>
    </xdr:from>
    <xdr:ext cx="762000" cy="259045"/>
    <xdr:sp macro="" textlink="">
      <xdr:nvSpPr>
        <xdr:cNvPr id="392" name="テキスト ボックス 391"/>
        <xdr:cNvSpPr txBox="1"/>
      </xdr:nvSpPr>
      <xdr:spPr>
        <a:xfrm>
          <a:off x="14020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3" name="フローチャート: 判断 392"/>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86377</xdr:rowOff>
    </xdr:from>
    <xdr:ext cx="762000" cy="259045"/>
    <xdr:sp macro="" textlink="">
      <xdr:nvSpPr>
        <xdr:cNvPr id="394" name="テキスト ボックス 393"/>
        <xdr:cNvSpPr txBox="1"/>
      </xdr:nvSpPr>
      <xdr:spPr>
        <a:xfrm>
          <a:off x="13131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108655</xdr:rowOff>
    </xdr:from>
    <xdr:to>
      <xdr:col>81</xdr:col>
      <xdr:colOff>95250</xdr:colOff>
      <xdr:row>43</xdr:row>
      <xdr:rowOff>38805</xdr:rowOff>
    </xdr:to>
    <xdr:sp macro="" textlink="">
      <xdr:nvSpPr>
        <xdr:cNvPr id="400" name="楕円 399"/>
        <xdr:cNvSpPr/>
      </xdr:nvSpPr>
      <xdr:spPr>
        <a:xfrm>
          <a:off x="169672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80732</xdr:rowOff>
    </xdr:from>
    <xdr:ext cx="762000" cy="259045"/>
    <xdr:sp macro="" textlink="">
      <xdr:nvSpPr>
        <xdr:cNvPr id="401" name="公債費負担の状況該当値テキスト"/>
        <xdr:cNvSpPr txBox="1"/>
      </xdr:nvSpPr>
      <xdr:spPr>
        <a:xfrm>
          <a:off x="17106900" y="7281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71261</xdr:rowOff>
    </xdr:from>
    <xdr:to>
      <xdr:col>77</xdr:col>
      <xdr:colOff>95250</xdr:colOff>
      <xdr:row>44</xdr:row>
      <xdr:rowOff>1411</xdr:rowOff>
    </xdr:to>
    <xdr:sp macro="" textlink="">
      <xdr:nvSpPr>
        <xdr:cNvPr id="402" name="楕円 401"/>
        <xdr:cNvSpPr/>
      </xdr:nvSpPr>
      <xdr:spPr>
        <a:xfrm>
          <a:off x="16129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157638</xdr:rowOff>
    </xdr:from>
    <xdr:ext cx="736600" cy="259045"/>
    <xdr:sp macro="" textlink="">
      <xdr:nvSpPr>
        <xdr:cNvPr id="403" name="テキスト ボックス 402"/>
        <xdr:cNvSpPr txBox="1"/>
      </xdr:nvSpPr>
      <xdr:spPr>
        <a:xfrm>
          <a:off x="15798800" y="7529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124883</xdr:rowOff>
    </xdr:from>
    <xdr:to>
      <xdr:col>73</xdr:col>
      <xdr:colOff>44450</xdr:colOff>
      <xdr:row>44</xdr:row>
      <xdr:rowOff>55033</xdr:rowOff>
    </xdr:to>
    <xdr:sp macro="" textlink="">
      <xdr:nvSpPr>
        <xdr:cNvPr id="404" name="楕円 403"/>
        <xdr:cNvSpPr/>
      </xdr:nvSpPr>
      <xdr:spPr>
        <a:xfrm>
          <a:off x="15240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39810</xdr:rowOff>
    </xdr:from>
    <xdr:ext cx="762000" cy="259045"/>
    <xdr:sp macro="" textlink="">
      <xdr:nvSpPr>
        <xdr:cNvPr id="405" name="テキスト ボックス 404"/>
        <xdr:cNvSpPr txBox="1"/>
      </xdr:nvSpPr>
      <xdr:spPr>
        <a:xfrm>
          <a:off x="14909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84667</xdr:rowOff>
    </xdr:from>
    <xdr:to>
      <xdr:col>68</xdr:col>
      <xdr:colOff>203200</xdr:colOff>
      <xdr:row>44</xdr:row>
      <xdr:rowOff>14817</xdr:rowOff>
    </xdr:to>
    <xdr:sp macro="" textlink="">
      <xdr:nvSpPr>
        <xdr:cNvPr id="406" name="楕円 405"/>
        <xdr:cNvSpPr/>
      </xdr:nvSpPr>
      <xdr:spPr>
        <a:xfrm>
          <a:off x="14351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171044</xdr:rowOff>
    </xdr:from>
    <xdr:ext cx="762000" cy="259045"/>
    <xdr:sp macro="" textlink="">
      <xdr:nvSpPr>
        <xdr:cNvPr id="407" name="テキスト ボックス 406"/>
        <xdr:cNvSpPr txBox="1"/>
      </xdr:nvSpPr>
      <xdr:spPr>
        <a:xfrm>
          <a:off x="14020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151695</xdr:rowOff>
    </xdr:from>
    <xdr:to>
      <xdr:col>64</xdr:col>
      <xdr:colOff>152400</xdr:colOff>
      <xdr:row>44</xdr:row>
      <xdr:rowOff>81845</xdr:rowOff>
    </xdr:to>
    <xdr:sp macro="" textlink="">
      <xdr:nvSpPr>
        <xdr:cNvPr id="408" name="楕円 407"/>
        <xdr:cNvSpPr/>
      </xdr:nvSpPr>
      <xdr:spPr>
        <a:xfrm>
          <a:off x="13462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66622</xdr:rowOff>
    </xdr:from>
    <xdr:ext cx="762000" cy="259045"/>
    <xdr:sp macro="" textlink="">
      <xdr:nvSpPr>
        <xdr:cNvPr id="409" name="テキスト ボックス 408"/>
        <xdr:cNvSpPr txBox="1"/>
      </xdr:nvSpPr>
      <xdr:spPr>
        <a:xfrm>
          <a:off x="13131800" y="761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類似団体平均、県平均の数値より低い率になっている。</a:t>
          </a:r>
        </a:p>
        <a:p>
          <a:r>
            <a:rPr kumimoji="1" lang="ja-JP" altLang="en-US" sz="1300">
              <a:latin typeface="ＭＳ Ｐゴシック" panose="020B0600070205080204" pitchFamily="50" charset="-128"/>
              <a:ea typeface="ＭＳ Ｐゴシック" panose="020B0600070205080204" pitchFamily="50" charset="-128"/>
            </a:rPr>
            <a:t>これまで繰上償還の実施や大型事業の終了に伴い、地方債残高は順調に減少しているが、公営企業会計への繰出が増加傾向にある。</a:t>
          </a:r>
        </a:p>
        <a:p>
          <a:r>
            <a:rPr kumimoji="1" lang="ja-JP" altLang="en-US" sz="1300">
              <a:latin typeface="ＭＳ Ｐゴシック" panose="020B0600070205080204" pitchFamily="50" charset="-128"/>
              <a:ea typeface="ＭＳ Ｐゴシック" panose="020B0600070205080204" pitchFamily="50" charset="-128"/>
            </a:rPr>
            <a:t>今後も引き続き、新規事業の着手については、事業内容を精査を行い、世代負担を考慮しながら、地方債の発行を行い、企業会計の健全経営に努める。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84370</xdr:rowOff>
    </xdr:to>
    <xdr:cxnSp macro="">
      <xdr:nvCxnSpPr>
        <xdr:cNvPr id="438" name="直線コネクタ 437"/>
        <xdr:cNvCxnSpPr/>
      </xdr:nvCxnSpPr>
      <xdr:spPr>
        <a:xfrm flipV="1">
          <a:off x="17018000" y="2370667"/>
          <a:ext cx="0" cy="14856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56447</xdr:rowOff>
    </xdr:from>
    <xdr:ext cx="762000" cy="259045"/>
    <xdr:sp macro="" textlink="">
      <xdr:nvSpPr>
        <xdr:cNvPr id="439" name="将来負担の状況最小値テキスト"/>
        <xdr:cNvSpPr txBox="1"/>
      </xdr:nvSpPr>
      <xdr:spPr>
        <a:xfrm>
          <a:off x="17106900" y="3828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84370</xdr:rowOff>
    </xdr:from>
    <xdr:to>
      <xdr:col>81</xdr:col>
      <xdr:colOff>133350</xdr:colOff>
      <xdr:row>22</xdr:row>
      <xdr:rowOff>84370</xdr:rowOff>
    </xdr:to>
    <xdr:cxnSp macro="">
      <xdr:nvCxnSpPr>
        <xdr:cNvPr id="440" name="直線コネクタ 439"/>
        <xdr:cNvCxnSpPr/>
      </xdr:nvCxnSpPr>
      <xdr:spPr>
        <a:xfrm>
          <a:off x="16929100" y="3856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144907</xdr:rowOff>
    </xdr:from>
    <xdr:to>
      <xdr:col>81</xdr:col>
      <xdr:colOff>44450</xdr:colOff>
      <xdr:row>15</xdr:row>
      <xdr:rowOff>112607</xdr:rowOff>
    </xdr:to>
    <xdr:cxnSp macro="">
      <xdr:nvCxnSpPr>
        <xdr:cNvPr id="443" name="直線コネクタ 442"/>
        <xdr:cNvCxnSpPr/>
      </xdr:nvCxnSpPr>
      <xdr:spPr>
        <a:xfrm flipV="1">
          <a:off x="16179800" y="2545207"/>
          <a:ext cx="838200" cy="139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66057</xdr:rowOff>
    </xdr:from>
    <xdr:ext cx="762000" cy="259045"/>
    <xdr:sp macro="" textlink="">
      <xdr:nvSpPr>
        <xdr:cNvPr id="444" name="将来負担の状況平均値テキスト"/>
        <xdr:cNvSpPr txBox="1"/>
      </xdr:nvSpPr>
      <xdr:spPr>
        <a:xfrm>
          <a:off x="17106900" y="26378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93980</xdr:rowOff>
    </xdr:from>
    <xdr:to>
      <xdr:col>81</xdr:col>
      <xdr:colOff>95250</xdr:colOff>
      <xdr:row>16</xdr:row>
      <xdr:rowOff>24130</xdr:rowOff>
    </xdr:to>
    <xdr:sp macro="" textlink="">
      <xdr:nvSpPr>
        <xdr:cNvPr id="445" name="フローチャート: 判断 444"/>
        <xdr:cNvSpPr/>
      </xdr:nvSpPr>
      <xdr:spPr>
        <a:xfrm>
          <a:off x="16967200" y="266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4022</xdr:rowOff>
    </xdr:from>
    <xdr:to>
      <xdr:col>77</xdr:col>
      <xdr:colOff>44450</xdr:colOff>
      <xdr:row>15</xdr:row>
      <xdr:rowOff>112607</xdr:rowOff>
    </xdr:to>
    <xdr:cxnSp macro="">
      <xdr:nvCxnSpPr>
        <xdr:cNvPr id="446" name="直線コネクタ 445"/>
        <xdr:cNvCxnSpPr/>
      </xdr:nvCxnSpPr>
      <xdr:spPr>
        <a:xfrm>
          <a:off x="15290800" y="2575772"/>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137414</xdr:rowOff>
    </xdr:from>
    <xdr:to>
      <xdr:col>77</xdr:col>
      <xdr:colOff>95250</xdr:colOff>
      <xdr:row>16</xdr:row>
      <xdr:rowOff>67564</xdr:rowOff>
    </xdr:to>
    <xdr:sp macro="" textlink="">
      <xdr:nvSpPr>
        <xdr:cNvPr id="447" name="フローチャート: 判断 446"/>
        <xdr:cNvSpPr/>
      </xdr:nvSpPr>
      <xdr:spPr>
        <a:xfrm>
          <a:off x="16129000" y="270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52341</xdr:rowOff>
    </xdr:from>
    <xdr:ext cx="736600" cy="259045"/>
    <xdr:sp macro="" textlink="">
      <xdr:nvSpPr>
        <xdr:cNvPr id="448" name="テキスト ボックス 447"/>
        <xdr:cNvSpPr txBox="1"/>
      </xdr:nvSpPr>
      <xdr:spPr>
        <a:xfrm>
          <a:off x="15798800" y="2795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4022</xdr:rowOff>
    </xdr:from>
    <xdr:to>
      <xdr:col>72</xdr:col>
      <xdr:colOff>203200</xdr:colOff>
      <xdr:row>15</xdr:row>
      <xdr:rowOff>97324</xdr:rowOff>
    </xdr:to>
    <xdr:cxnSp macro="">
      <xdr:nvCxnSpPr>
        <xdr:cNvPr id="449" name="直線コネクタ 448"/>
        <xdr:cNvCxnSpPr/>
      </xdr:nvCxnSpPr>
      <xdr:spPr>
        <a:xfrm flipV="1">
          <a:off x="14401800" y="2575772"/>
          <a:ext cx="889000" cy="9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124545</xdr:rowOff>
    </xdr:from>
    <xdr:to>
      <xdr:col>73</xdr:col>
      <xdr:colOff>44450</xdr:colOff>
      <xdr:row>16</xdr:row>
      <xdr:rowOff>54695</xdr:rowOff>
    </xdr:to>
    <xdr:sp macro="" textlink="">
      <xdr:nvSpPr>
        <xdr:cNvPr id="450" name="フローチャート: 判断 449"/>
        <xdr:cNvSpPr/>
      </xdr:nvSpPr>
      <xdr:spPr>
        <a:xfrm>
          <a:off x="15240000" y="269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39472</xdr:rowOff>
    </xdr:from>
    <xdr:ext cx="762000" cy="259045"/>
    <xdr:sp macro="" textlink="">
      <xdr:nvSpPr>
        <xdr:cNvPr id="451" name="テキスト ボックス 450"/>
        <xdr:cNvSpPr txBox="1"/>
      </xdr:nvSpPr>
      <xdr:spPr>
        <a:xfrm>
          <a:off x="14909800" y="2782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97324</xdr:rowOff>
    </xdr:from>
    <xdr:to>
      <xdr:col>68</xdr:col>
      <xdr:colOff>152400</xdr:colOff>
      <xdr:row>15</xdr:row>
      <xdr:rowOff>164084</xdr:rowOff>
    </xdr:to>
    <xdr:cxnSp macro="">
      <xdr:nvCxnSpPr>
        <xdr:cNvPr id="452" name="直線コネクタ 451"/>
        <xdr:cNvCxnSpPr/>
      </xdr:nvCxnSpPr>
      <xdr:spPr>
        <a:xfrm flipV="1">
          <a:off x="13512800" y="2669074"/>
          <a:ext cx="889000" cy="6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161544</xdr:rowOff>
    </xdr:from>
    <xdr:to>
      <xdr:col>68</xdr:col>
      <xdr:colOff>203200</xdr:colOff>
      <xdr:row>16</xdr:row>
      <xdr:rowOff>91694</xdr:rowOff>
    </xdr:to>
    <xdr:sp macro="" textlink="">
      <xdr:nvSpPr>
        <xdr:cNvPr id="453" name="フローチャート: 判断 452"/>
        <xdr:cNvSpPr/>
      </xdr:nvSpPr>
      <xdr:spPr>
        <a:xfrm>
          <a:off x="14351000" y="273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76471</xdr:rowOff>
    </xdr:from>
    <xdr:ext cx="762000" cy="259045"/>
    <xdr:sp macro="" textlink="">
      <xdr:nvSpPr>
        <xdr:cNvPr id="454" name="テキスト ボックス 453"/>
        <xdr:cNvSpPr txBox="1"/>
      </xdr:nvSpPr>
      <xdr:spPr>
        <a:xfrm>
          <a:off x="14020800" y="281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50419</xdr:rowOff>
    </xdr:from>
    <xdr:to>
      <xdr:col>64</xdr:col>
      <xdr:colOff>152400</xdr:colOff>
      <xdr:row>16</xdr:row>
      <xdr:rowOff>152019</xdr:rowOff>
    </xdr:to>
    <xdr:sp macro="" textlink="">
      <xdr:nvSpPr>
        <xdr:cNvPr id="455" name="フローチャート: 判断 454"/>
        <xdr:cNvSpPr/>
      </xdr:nvSpPr>
      <xdr:spPr>
        <a:xfrm>
          <a:off x="13462000" y="27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136796</xdr:rowOff>
    </xdr:from>
    <xdr:ext cx="762000" cy="259045"/>
    <xdr:sp macro="" textlink="">
      <xdr:nvSpPr>
        <xdr:cNvPr id="456" name="テキスト ボックス 455"/>
        <xdr:cNvSpPr txBox="1"/>
      </xdr:nvSpPr>
      <xdr:spPr>
        <a:xfrm>
          <a:off x="13131800" y="2879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94107</xdr:rowOff>
    </xdr:from>
    <xdr:to>
      <xdr:col>81</xdr:col>
      <xdr:colOff>95250</xdr:colOff>
      <xdr:row>15</xdr:row>
      <xdr:rowOff>24257</xdr:rowOff>
    </xdr:to>
    <xdr:sp macro="" textlink="">
      <xdr:nvSpPr>
        <xdr:cNvPr id="462" name="楕円 461"/>
        <xdr:cNvSpPr/>
      </xdr:nvSpPr>
      <xdr:spPr>
        <a:xfrm>
          <a:off x="16967200" y="249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110634</xdr:rowOff>
    </xdr:from>
    <xdr:ext cx="762000" cy="259045"/>
    <xdr:sp macro="" textlink="">
      <xdr:nvSpPr>
        <xdr:cNvPr id="463" name="将来負担の状況該当値テキスト"/>
        <xdr:cNvSpPr txBox="1"/>
      </xdr:nvSpPr>
      <xdr:spPr>
        <a:xfrm>
          <a:off x="17106900" y="2339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61807</xdr:rowOff>
    </xdr:from>
    <xdr:to>
      <xdr:col>77</xdr:col>
      <xdr:colOff>95250</xdr:colOff>
      <xdr:row>15</xdr:row>
      <xdr:rowOff>163407</xdr:rowOff>
    </xdr:to>
    <xdr:sp macro="" textlink="">
      <xdr:nvSpPr>
        <xdr:cNvPr id="464" name="楕円 463"/>
        <xdr:cNvSpPr/>
      </xdr:nvSpPr>
      <xdr:spPr>
        <a:xfrm>
          <a:off x="16129000" y="263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2134</xdr:rowOff>
    </xdr:from>
    <xdr:ext cx="736600" cy="259045"/>
    <xdr:sp macro="" textlink="">
      <xdr:nvSpPr>
        <xdr:cNvPr id="465" name="テキスト ボックス 464"/>
        <xdr:cNvSpPr txBox="1"/>
      </xdr:nvSpPr>
      <xdr:spPr>
        <a:xfrm>
          <a:off x="15798800" y="2402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124672</xdr:rowOff>
    </xdr:from>
    <xdr:to>
      <xdr:col>73</xdr:col>
      <xdr:colOff>44450</xdr:colOff>
      <xdr:row>15</xdr:row>
      <xdr:rowOff>54822</xdr:rowOff>
    </xdr:to>
    <xdr:sp macro="" textlink="">
      <xdr:nvSpPr>
        <xdr:cNvPr id="466" name="楕円 465"/>
        <xdr:cNvSpPr/>
      </xdr:nvSpPr>
      <xdr:spPr>
        <a:xfrm>
          <a:off x="15240000" y="252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64999</xdr:rowOff>
    </xdr:from>
    <xdr:ext cx="762000" cy="259045"/>
    <xdr:sp macro="" textlink="">
      <xdr:nvSpPr>
        <xdr:cNvPr id="467" name="テキスト ボックス 466"/>
        <xdr:cNvSpPr txBox="1"/>
      </xdr:nvSpPr>
      <xdr:spPr>
        <a:xfrm>
          <a:off x="14909800" y="229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46524</xdr:rowOff>
    </xdr:from>
    <xdr:to>
      <xdr:col>68</xdr:col>
      <xdr:colOff>203200</xdr:colOff>
      <xdr:row>15</xdr:row>
      <xdr:rowOff>148124</xdr:rowOff>
    </xdr:to>
    <xdr:sp macro="" textlink="">
      <xdr:nvSpPr>
        <xdr:cNvPr id="468" name="楕円 467"/>
        <xdr:cNvSpPr/>
      </xdr:nvSpPr>
      <xdr:spPr>
        <a:xfrm>
          <a:off x="14351000" y="261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158301</xdr:rowOff>
    </xdr:from>
    <xdr:ext cx="762000" cy="259045"/>
    <xdr:sp macro="" textlink="">
      <xdr:nvSpPr>
        <xdr:cNvPr id="469" name="テキスト ボックス 468"/>
        <xdr:cNvSpPr txBox="1"/>
      </xdr:nvSpPr>
      <xdr:spPr>
        <a:xfrm>
          <a:off x="14020800" y="2387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113284</xdr:rowOff>
    </xdr:from>
    <xdr:to>
      <xdr:col>64</xdr:col>
      <xdr:colOff>152400</xdr:colOff>
      <xdr:row>16</xdr:row>
      <xdr:rowOff>43434</xdr:rowOff>
    </xdr:to>
    <xdr:sp macro="" textlink="">
      <xdr:nvSpPr>
        <xdr:cNvPr id="470" name="楕円 469"/>
        <xdr:cNvSpPr/>
      </xdr:nvSpPr>
      <xdr:spPr>
        <a:xfrm>
          <a:off x="13462000" y="268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53611</xdr:rowOff>
    </xdr:from>
    <xdr:ext cx="762000" cy="259045"/>
    <xdr:sp macro="" textlink="">
      <xdr:nvSpPr>
        <xdr:cNvPr id="471" name="テキスト ボックス 470"/>
        <xdr:cNvSpPr txBox="1"/>
      </xdr:nvSpPr>
      <xdr:spPr>
        <a:xfrm>
          <a:off x="13131800" y="2453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和歌山県みなべ町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12,585
12,485
120.28
9,413,933
8,512,621
752,154
5,050,726
9,731,300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21.7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合併後から定員管理計画に基づき、新規採用、給与水準を抑制しているため、全国平均、和歌山県平均、類似団体平均よりも低い率となっている。今後も適正な定員管理を図り、現在の水準の維持に努める。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167822</xdr:rowOff>
    </xdr:to>
    <xdr:cxnSp macro="">
      <xdr:nvCxnSpPr>
        <xdr:cNvPr id="63" name="直線コネクタ 62"/>
        <xdr:cNvCxnSpPr/>
      </xdr:nvCxnSpPr>
      <xdr:spPr>
        <a:xfrm flipV="1">
          <a:off x="4826000" y="5727700"/>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139899</xdr:rowOff>
    </xdr:from>
    <xdr:ext cx="762000" cy="259045"/>
    <xdr:sp macro="" textlink="">
      <xdr:nvSpPr>
        <xdr:cNvPr id="64" name="人件費最小値テキスト"/>
        <xdr:cNvSpPr txBox="1"/>
      </xdr:nvSpPr>
      <xdr:spPr>
        <a:xfrm>
          <a:off x="4914900" y="716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167822</xdr:rowOff>
    </xdr:from>
    <xdr:to>
      <xdr:col>24</xdr:col>
      <xdr:colOff>114300</xdr:colOff>
      <xdr:row>41</xdr:row>
      <xdr:rowOff>167822</xdr:rowOff>
    </xdr:to>
    <xdr:cxnSp macro="">
      <xdr:nvCxnSpPr>
        <xdr:cNvPr id="65" name="直線コネクタ 64"/>
        <xdr:cNvCxnSpPr/>
      </xdr:nvCxnSpPr>
      <xdr:spPr>
        <a:xfrm>
          <a:off x="4737100" y="719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6"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7" name="直線コネクタ 66"/>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20864</xdr:rowOff>
    </xdr:from>
    <xdr:to>
      <xdr:col>24</xdr:col>
      <xdr:colOff>25400</xdr:colOff>
      <xdr:row>35</xdr:row>
      <xdr:rowOff>86178</xdr:rowOff>
    </xdr:to>
    <xdr:cxnSp macro="">
      <xdr:nvCxnSpPr>
        <xdr:cNvPr id="68" name="直線コネクタ 67"/>
        <xdr:cNvCxnSpPr/>
      </xdr:nvCxnSpPr>
      <xdr:spPr>
        <a:xfrm>
          <a:off x="3987800" y="6021614"/>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15620</xdr:rowOff>
    </xdr:from>
    <xdr:ext cx="762000" cy="259045"/>
    <xdr:sp macro="" textlink="">
      <xdr:nvSpPr>
        <xdr:cNvPr id="69" name="人件費平均値テキスト"/>
        <xdr:cNvSpPr txBox="1"/>
      </xdr:nvSpPr>
      <xdr:spPr>
        <a:xfrm>
          <a:off x="4914900" y="6530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43543</xdr:rowOff>
    </xdr:from>
    <xdr:to>
      <xdr:col>24</xdr:col>
      <xdr:colOff>76200</xdr:colOff>
      <xdr:row>38</xdr:row>
      <xdr:rowOff>145143</xdr:rowOff>
    </xdr:to>
    <xdr:sp macro="" textlink="">
      <xdr:nvSpPr>
        <xdr:cNvPr id="70" name="フローチャート: 判断 69"/>
        <xdr:cNvSpPr/>
      </xdr:nvSpPr>
      <xdr:spPr>
        <a:xfrm>
          <a:off x="4775200" y="655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137886</xdr:rowOff>
    </xdr:from>
    <xdr:to>
      <xdr:col>19</xdr:col>
      <xdr:colOff>187325</xdr:colOff>
      <xdr:row>35</xdr:row>
      <xdr:rowOff>20864</xdr:rowOff>
    </xdr:to>
    <xdr:cxnSp macro="">
      <xdr:nvCxnSpPr>
        <xdr:cNvPr id="71" name="直線コネクタ 70"/>
        <xdr:cNvCxnSpPr/>
      </xdr:nvCxnSpPr>
      <xdr:spPr>
        <a:xfrm>
          <a:off x="3098800" y="59671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21772</xdr:rowOff>
    </xdr:from>
    <xdr:to>
      <xdr:col>20</xdr:col>
      <xdr:colOff>38100</xdr:colOff>
      <xdr:row>38</xdr:row>
      <xdr:rowOff>123372</xdr:rowOff>
    </xdr:to>
    <xdr:sp macro="" textlink="">
      <xdr:nvSpPr>
        <xdr:cNvPr id="72" name="フローチャート: 判断 71"/>
        <xdr:cNvSpPr/>
      </xdr:nvSpPr>
      <xdr:spPr>
        <a:xfrm>
          <a:off x="3937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108149</xdr:rowOff>
    </xdr:from>
    <xdr:ext cx="736600" cy="259045"/>
    <xdr:sp macro="" textlink="">
      <xdr:nvSpPr>
        <xdr:cNvPr id="73" name="テキスト ボックス 72"/>
        <xdr:cNvSpPr txBox="1"/>
      </xdr:nvSpPr>
      <xdr:spPr>
        <a:xfrm>
          <a:off x="3606800" y="6623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105228</xdr:rowOff>
    </xdr:from>
    <xdr:to>
      <xdr:col>15</xdr:col>
      <xdr:colOff>98425</xdr:colOff>
      <xdr:row>34</xdr:row>
      <xdr:rowOff>137886</xdr:rowOff>
    </xdr:to>
    <xdr:cxnSp macro="">
      <xdr:nvCxnSpPr>
        <xdr:cNvPr id="74" name="直線コネクタ 73"/>
        <xdr:cNvCxnSpPr/>
      </xdr:nvCxnSpPr>
      <xdr:spPr>
        <a:xfrm>
          <a:off x="2209800" y="59345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0</xdr:rowOff>
    </xdr:from>
    <xdr:to>
      <xdr:col>15</xdr:col>
      <xdr:colOff>149225</xdr:colOff>
      <xdr:row>38</xdr:row>
      <xdr:rowOff>101600</xdr:rowOff>
    </xdr:to>
    <xdr:sp macro="" textlink="">
      <xdr:nvSpPr>
        <xdr:cNvPr id="75" name="フローチャート: 判断 74"/>
        <xdr:cNvSpPr/>
      </xdr:nvSpPr>
      <xdr:spPr>
        <a:xfrm>
          <a:off x="3048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86377</xdr:rowOff>
    </xdr:from>
    <xdr:ext cx="762000" cy="259045"/>
    <xdr:sp macro="" textlink="">
      <xdr:nvSpPr>
        <xdr:cNvPr id="76" name="テキスト ボックス 75"/>
        <xdr:cNvSpPr txBox="1"/>
      </xdr:nvSpPr>
      <xdr:spPr>
        <a:xfrm>
          <a:off x="2717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50800</xdr:rowOff>
    </xdr:from>
    <xdr:to>
      <xdr:col>11</xdr:col>
      <xdr:colOff>9525</xdr:colOff>
      <xdr:row>34</xdr:row>
      <xdr:rowOff>105228</xdr:rowOff>
    </xdr:to>
    <xdr:cxnSp macro="">
      <xdr:nvCxnSpPr>
        <xdr:cNvPr id="77" name="直線コネクタ 76"/>
        <xdr:cNvCxnSpPr/>
      </xdr:nvCxnSpPr>
      <xdr:spPr>
        <a:xfrm>
          <a:off x="1320800" y="58801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127907</xdr:rowOff>
    </xdr:from>
    <xdr:to>
      <xdr:col>11</xdr:col>
      <xdr:colOff>60325</xdr:colOff>
      <xdr:row>38</xdr:row>
      <xdr:rowOff>58057</xdr:rowOff>
    </xdr:to>
    <xdr:sp macro="" textlink="">
      <xdr:nvSpPr>
        <xdr:cNvPr id="78" name="フローチャート: 判断 77"/>
        <xdr:cNvSpPr/>
      </xdr:nvSpPr>
      <xdr:spPr>
        <a:xfrm>
          <a:off x="21590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42834</xdr:rowOff>
    </xdr:from>
    <xdr:ext cx="762000" cy="259045"/>
    <xdr:sp macro="" textlink="">
      <xdr:nvSpPr>
        <xdr:cNvPr id="79" name="テキスト ボックス 78"/>
        <xdr:cNvSpPr txBox="1"/>
      </xdr:nvSpPr>
      <xdr:spPr>
        <a:xfrm>
          <a:off x="1828800" y="655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117022</xdr:rowOff>
    </xdr:from>
    <xdr:to>
      <xdr:col>6</xdr:col>
      <xdr:colOff>171450</xdr:colOff>
      <xdr:row>38</xdr:row>
      <xdr:rowOff>47172</xdr:rowOff>
    </xdr:to>
    <xdr:sp macro="" textlink="">
      <xdr:nvSpPr>
        <xdr:cNvPr id="80" name="フローチャート: 判断 79"/>
        <xdr:cNvSpPr/>
      </xdr:nvSpPr>
      <xdr:spPr>
        <a:xfrm>
          <a:off x="1270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31949</xdr:rowOff>
    </xdr:from>
    <xdr:ext cx="762000" cy="259045"/>
    <xdr:sp macro="" textlink="">
      <xdr:nvSpPr>
        <xdr:cNvPr id="81" name="テキスト ボックス 80"/>
        <xdr:cNvSpPr txBox="1"/>
      </xdr:nvSpPr>
      <xdr:spPr>
        <a:xfrm>
          <a:off x="939800" y="6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35378</xdr:rowOff>
    </xdr:from>
    <xdr:to>
      <xdr:col>24</xdr:col>
      <xdr:colOff>76200</xdr:colOff>
      <xdr:row>35</xdr:row>
      <xdr:rowOff>136978</xdr:rowOff>
    </xdr:to>
    <xdr:sp macro="" textlink="">
      <xdr:nvSpPr>
        <xdr:cNvPr id="87" name="楕円 86"/>
        <xdr:cNvSpPr/>
      </xdr:nvSpPr>
      <xdr:spPr>
        <a:xfrm>
          <a:off x="47752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51905</xdr:rowOff>
    </xdr:from>
    <xdr:ext cx="762000" cy="259045"/>
    <xdr:sp macro="" textlink="">
      <xdr:nvSpPr>
        <xdr:cNvPr id="88" name="人件費該当値テキスト"/>
        <xdr:cNvSpPr txBox="1"/>
      </xdr:nvSpPr>
      <xdr:spPr>
        <a:xfrm>
          <a:off x="4914900" y="588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141514</xdr:rowOff>
    </xdr:from>
    <xdr:to>
      <xdr:col>20</xdr:col>
      <xdr:colOff>38100</xdr:colOff>
      <xdr:row>35</xdr:row>
      <xdr:rowOff>71664</xdr:rowOff>
    </xdr:to>
    <xdr:sp macro="" textlink="">
      <xdr:nvSpPr>
        <xdr:cNvPr id="89" name="楕円 88"/>
        <xdr:cNvSpPr/>
      </xdr:nvSpPr>
      <xdr:spPr>
        <a:xfrm>
          <a:off x="3937000" y="597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81841</xdr:rowOff>
    </xdr:from>
    <xdr:ext cx="736600" cy="259045"/>
    <xdr:sp macro="" textlink="">
      <xdr:nvSpPr>
        <xdr:cNvPr id="90" name="テキスト ボックス 89"/>
        <xdr:cNvSpPr txBox="1"/>
      </xdr:nvSpPr>
      <xdr:spPr>
        <a:xfrm>
          <a:off x="3606800" y="5739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87086</xdr:rowOff>
    </xdr:from>
    <xdr:to>
      <xdr:col>15</xdr:col>
      <xdr:colOff>149225</xdr:colOff>
      <xdr:row>35</xdr:row>
      <xdr:rowOff>17236</xdr:rowOff>
    </xdr:to>
    <xdr:sp macro="" textlink="">
      <xdr:nvSpPr>
        <xdr:cNvPr id="91" name="楕円 90"/>
        <xdr:cNvSpPr/>
      </xdr:nvSpPr>
      <xdr:spPr>
        <a:xfrm>
          <a:off x="3048000" y="591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27413</xdr:rowOff>
    </xdr:from>
    <xdr:ext cx="762000" cy="259045"/>
    <xdr:sp macro="" textlink="">
      <xdr:nvSpPr>
        <xdr:cNvPr id="92" name="テキスト ボックス 91"/>
        <xdr:cNvSpPr txBox="1"/>
      </xdr:nvSpPr>
      <xdr:spPr>
        <a:xfrm>
          <a:off x="2717800" y="5685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54428</xdr:rowOff>
    </xdr:from>
    <xdr:to>
      <xdr:col>11</xdr:col>
      <xdr:colOff>60325</xdr:colOff>
      <xdr:row>34</xdr:row>
      <xdr:rowOff>156028</xdr:rowOff>
    </xdr:to>
    <xdr:sp macro="" textlink="">
      <xdr:nvSpPr>
        <xdr:cNvPr id="93" name="楕円 92"/>
        <xdr:cNvSpPr/>
      </xdr:nvSpPr>
      <xdr:spPr>
        <a:xfrm>
          <a:off x="2159000" y="588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166205</xdr:rowOff>
    </xdr:from>
    <xdr:ext cx="762000" cy="259045"/>
    <xdr:sp macro="" textlink="">
      <xdr:nvSpPr>
        <xdr:cNvPr id="94" name="テキスト ボックス 93"/>
        <xdr:cNvSpPr txBox="1"/>
      </xdr:nvSpPr>
      <xdr:spPr>
        <a:xfrm>
          <a:off x="1828800" y="565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0</xdr:rowOff>
    </xdr:from>
    <xdr:to>
      <xdr:col>6</xdr:col>
      <xdr:colOff>171450</xdr:colOff>
      <xdr:row>34</xdr:row>
      <xdr:rowOff>101600</xdr:rowOff>
    </xdr:to>
    <xdr:sp macro="" textlink="">
      <xdr:nvSpPr>
        <xdr:cNvPr id="95" name="楕円 94"/>
        <xdr:cNvSpPr/>
      </xdr:nvSpPr>
      <xdr:spPr>
        <a:xfrm>
          <a:off x="1270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111777</xdr:rowOff>
    </xdr:from>
    <xdr:ext cx="762000" cy="259045"/>
    <xdr:sp macro="" textlink="">
      <xdr:nvSpPr>
        <xdr:cNvPr id="96" name="テキスト ボックス 95"/>
        <xdr:cNvSpPr txBox="1"/>
      </xdr:nvSpPr>
      <xdr:spPr>
        <a:xfrm>
          <a:off x="939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物件費に係る経常収支比率が各平均より高位にあるのは、保育所の臨時職員や学校支援員の賃金に多額に経費を要しているためである。</a:t>
          </a:r>
        </a:p>
        <a:p>
          <a:r>
            <a:rPr kumimoji="1" lang="ja-JP" altLang="en-US" sz="1300">
              <a:latin typeface="ＭＳ Ｐゴシック" panose="020B0600070205080204" pitchFamily="50" charset="-128"/>
              <a:ea typeface="ＭＳ Ｐゴシック" panose="020B0600070205080204" pitchFamily="50" charset="-128"/>
            </a:rPr>
            <a:t>また、ごみの焼却についても、自前の焼却場は閉鎖し、現在ごみ処理については、県内の他団体に委託をしていることから、処理にかかる運搬費用等が増加している。今後も引き続き、事務事業の精査を行い、経常経費の削減を図る。</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48079</xdr:rowOff>
    </xdr:from>
    <xdr:to>
      <xdr:col>82</xdr:col>
      <xdr:colOff>107950</xdr:colOff>
      <xdr:row>22</xdr:row>
      <xdr:rowOff>72572</xdr:rowOff>
    </xdr:to>
    <xdr:cxnSp macro="">
      <xdr:nvCxnSpPr>
        <xdr:cNvPr id="126" name="直線コネクタ 125"/>
        <xdr:cNvCxnSpPr/>
      </xdr:nvCxnSpPr>
      <xdr:spPr>
        <a:xfrm flipV="1">
          <a:off x="16510000" y="2276929"/>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44649</xdr:rowOff>
    </xdr:from>
    <xdr:ext cx="762000" cy="259045"/>
    <xdr:sp macro="" textlink="">
      <xdr:nvSpPr>
        <xdr:cNvPr id="127" name="物件費最小値テキスト"/>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72572</xdr:rowOff>
    </xdr:from>
    <xdr:to>
      <xdr:col>82</xdr:col>
      <xdr:colOff>196850</xdr:colOff>
      <xdr:row>22</xdr:row>
      <xdr:rowOff>72572</xdr:rowOff>
    </xdr:to>
    <xdr:cxnSp macro="">
      <xdr:nvCxnSpPr>
        <xdr:cNvPr id="128" name="直線コネクタ 127"/>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134456</xdr:rowOff>
    </xdr:from>
    <xdr:ext cx="762000" cy="259045"/>
    <xdr:sp macro="" textlink="">
      <xdr:nvSpPr>
        <xdr:cNvPr id="129" name="物件費最大値テキスト"/>
        <xdr:cNvSpPr txBox="1"/>
      </xdr:nvSpPr>
      <xdr:spPr>
        <a:xfrm>
          <a:off x="16598900" y="2020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48079</xdr:rowOff>
    </xdr:from>
    <xdr:to>
      <xdr:col>82</xdr:col>
      <xdr:colOff>196850</xdr:colOff>
      <xdr:row>13</xdr:row>
      <xdr:rowOff>48079</xdr:rowOff>
    </xdr:to>
    <xdr:cxnSp macro="">
      <xdr:nvCxnSpPr>
        <xdr:cNvPr id="130" name="直線コネクタ 129"/>
        <xdr:cNvCxnSpPr/>
      </xdr:nvCxnSpPr>
      <xdr:spPr>
        <a:xfrm>
          <a:off x="16421100" y="2276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154214</xdr:rowOff>
    </xdr:from>
    <xdr:to>
      <xdr:col>82</xdr:col>
      <xdr:colOff>107950</xdr:colOff>
      <xdr:row>21</xdr:row>
      <xdr:rowOff>91622</xdr:rowOff>
    </xdr:to>
    <xdr:cxnSp macro="">
      <xdr:nvCxnSpPr>
        <xdr:cNvPr id="131" name="直線コネクタ 130"/>
        <xdr:cNvCxnSpPr/>
      </xdr:nvCxnSpPr>
      <xdr:spPr>
        <a:xfrm>
          <a:off x="15671800" y="3583214"/>
          <a:ext cx="8382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79120</xdr:rowOff>
    </xdr:from>
    <xdr:ext cx="762000" cy="259045"/>
    <xdr:sp macro="" textlink="">
      <xdr:nvSpPr>
        <xdr:cNvPr id="132" name="物件費平均値テキスト"/>
        <xdr:cNvSpPr txBox="1"/>
      </xdr:nvSpPr>
      <xdr:spPr>
        <a:xfrm>
          <a:off x="16598900" y="2822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33" name="フローチャート: 判断 132"/>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53522</xdr:rowOff>
    </xdr:from>
    <xdr:to>
      <xdr:col>78</xdr:col>
      <xdr:colOff>69850</xdr:colOff>
      <xdr:row>20</xdr:row>
      <xdr:rowOff>154214</xdr:rowOff>
    </xdr:to>
    <xdr:cxnSp macro="">
      <xdr:nvCxnSpPr>
        <xdr:cNvPr id="134" name="直線コネクタ 133"/>
        <xdr:cNvCxnSpPr/>
      </xdr:nvCxnSpPr>
      <xdr:spPr>
        <a:xfrm>
          <a:off x="14782800" y="3311072"/>
          <a:ext cx="889000" cy="272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5" name="フローチャート: 判断 134"/>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119941</xdr:rowOff>
    </xdr:from>
    <xdr:ext cx="736600" cy="259045"/>
    <xdr:sp macro="" textlink="">
      <xdr:nvSpPr>
        <xdr:cNvPr id="136" name="テキスト ボックス 135"/>
        <xdr:cNvSpPr txBox="1"/>
      </xdr:nvSpPr>
      <xdr:spPr>
        <a:xfrm>
          <a:off x="15290800" y="2691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9978</xdr:rowOff>
    </xdr:from>
    <xdr:to>
      <xdr:col>73</xdr:col>
      <xdr:colOff>180975</xdr:colOff>
      <xdr:row>19</xdr:row>
      <xdr:rowOff>53522</xdr:rowOff>
    </xdr:to>
    <xdr:cxnSp macro="">
      <xdr:nvCxnSpPr>
        <xdr:cNvPr id="137" name="直線コネクタ 136"/>
        <xdr:cNvCxnSpPr/>
      </xdr:nvCxnSpPr>
      <xdr:spPr>
        <a:xfrm>
          <a:off x="13893800" y="32675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157843</xdr:rowOff>
    </xdr:from>
    <xdr:to>
      <xdr:col>74</xdr:col>
      <xdr:colOff>31750</xdr:colOff>
      <xdr:row>17</xdr:row>
      <xdr:rowOff>87993</xdr:rowOff>
    </xdr:to>
    <xdr:sp macro="" textlink="">
      <xdr:nvSpPr>
        <xdr:cNvPr id="138" name="フローチャート: 判断 137"/>
        <xdr:cNvSpPr/>
      </xdr:nvSpPr>
      <xdr:spPr>
        <a:xfrm>
          <a:off x="14732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98170</xdr:rowOff>
    </xdr:from>
    <xdr:ext cx="762000" cy="259045"/>
    <xdr:sp macro="" textlink="">
      <xdr:nvSpPr>
        <xdr:cNvPr id="139" name="テキスト ボックス 138"/>
        <xdr:cNvSpPr txBox="1"/>
      </xdr:nvSpPr>
      <xdr:spPr>
        <a:xfrm>
          <a:off x="144018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159657</xdr:rowOff>
    </xdr:from>
    <xdr:to>
      <xdr:col>69</xdr:col>
      <xdr:colOff>92075</xdr:colOff>
      <xdr:row>19</xdr:row>
      <xdr:rowOff>9978</xdr:rowOff>
    </xdr:to>
    <xdr:cxnSp macro="">
      <xdr:nvCxnSpPr>
        <xdr:cNvPr id="140" name="直線コネクタ 139"/>
        <xdr:cNvCxnSpPr/>
      </xdr:nvCxnSpPr>
      <xdr:spPr>
        <a:xfrm>
          <a:off x="13004800" y="32457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136071</xdr:rowOff>
    </xdr:from>
    <xdr:to>
      <xdr:col>69</xdr:col>
      <xdr:colOff>142875</xdr:colOff>
      <xdr:row>17</xdr:row>
      <xdr:rowOff>66221</xdr:rowOff>
    </xdr:to>
    <xdr:sp macro="" textlink="">
      <xdr:nvSpPr>
        <xdr:cNvPr id="141" name="フローチャート: 判断 140"/>
        <xdr:cNvSpPr/>
      </xdr:nvSpPr>
      <xdr:spPr>
        <a:xfrm>
          <a:off x="13843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76398</xdr:rowOff>
    </xdr:from>
    <xdr:ext cx="762000" cy="259045"/>
    <xdr:sp macro="" textlink="">
      <xdr:nvSpPr>
        <xdr:cNvPr id="142" name="テキスト ボックス 141"/>
        <xdr:cNvSpPr txBox="1"/>
      </xdr:nvSpPr>
      <xdr:spPr>
        <a:xfrm>
          <a:off x="135128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81643</xdr:rowOff>
    </xdr:from>
    <xdr:to>
      <xdr:col>65</xdr:col>
      <xdr:colOff>53975</xdr:colOff>
      <xdr:row>17</xdr:row>
      <xdr:rowOff>11793</xdr:rowOff>
    </xdr:to>
    <xdr:sp macro="" textlink="">
      <xdr:nvSpPr>
        <xdr:cNvPr id="143" name="フローチャート: 判断 142"/>
        <xdr:cNvSpPr/>
      </xdr:nvSpPr>
      <xdr:spPr>
        <a:xfrm>
          <a:off x="12954000" y="282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21970</xdr:rowOff>
    </xdr:from>
    <xdr:ext cx="762000" cy="259045"/>
    <xdr:sp macro="" textlink="">
      <xdr:nvSpPr>
        <xdr:cNvPr id="144" name="テキスト ボックス 143"/>
        <xdr:cNvSpPr txBox="1"/>
      </xdr:nvSpPr>
      <xdr:spPr>
        <a:xfrm>
          <a:off x="12623800" y="259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21</xdr:row>
      <xdr:rowOff>40822</xdr:rowOff>
    </xdr:from>
    <xdr:to>
      <xdr:col>82</xdr:col>
      <xdr:colOff>158750</xdr:colOff>
      <xdr:row>21</xdr:row>
      <xdr:rowOff>142422</xdr:rowOff>
    </xdr:to>
    <xdr:sp macro="" textlink="">
      <xdr:nvSpPr>
        <xdr:cNvPr id="150" name="楕円 149"/>
        <xdr:cNvSpPr/>
      </xdr:nvSpPr>
      <xdr:spPr>
        <a:xfrm>
          <a:off x="16459200" y="364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21</xdr:row>
      <xdr:rowOff>12899</xdr:rowOff>
    </xdr:from>
    <xdr:ext cx="762000" cy="259045"/>
    <xdr:sp macro="" textlink="">
      <xdr:nvSpPr>
        <xdr:cNvPr id="151" name="物件費該当値テキスト"/>
        <xdr:cNvSpPr txBox="1"/>
      </xdr:nvSpPr>
      <xdr:spPr>
        <a:xfrm>
          <a:off x="16598900" y="361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103414</xdr:rowOff>
    </xdr:from>
    <xdr:to>
      <xdr:col>78</xdr:col>
      <xdr:colOff>120650</xdr:colOff>
      <xdr:row>21</xdr:row>
      <xdr:rowOff>33564</xdr:rowOff>
    </xdr:to>
    <xdr:sp macro="" textlink="">
      <xdr:nvSpPr>
        <xdr:cNvPr id="152" name="楕円 151"/>
        <xdr:cNvSpPr/>
      </xdr:nvSpPr>
      <xdr:spPr>
        <a:xfrm>
          <a:off x="15621000" y="35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18341</xdr:rowOff>
    </xdr:from>
    <xdr:ext cx="736600" cy="259045"/>
    <xdr:sp macro="" textlink="">
      <xdr:nvSpPr>
        <xdr:cNvPr id="153" name="テキスト ボックス 152"/>
        <xdr:cNvSpPr txBox="1"/>
      </xdr:nvSpPr>
      <xdr:spPr>
        <a:xfrm>
          <a:off x="15290800" y="3618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2722</xdr:rowOff>
    </xdr:from>
    <xdr:to>
      <xdr:col>74</xdr:col>
      <xdr:colOff>31750</xdr:colOff>
      <xdr:row>19</xdr:row>
      <xdr:rowOff>104322</xdr:rowOff>
    </xdr:to>
    <xdr:sp macro="" textlink="">
      <xdr:nvSpPr>
        <xdr:cNvPr id="154" name="楕円 153"/>
        <xdr:cNvSpPr/>
      </xdr:nvSpPr>
      <xdr:spPr>
        <a:xfrm>
          <a:off x="14732000" y="326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89099</xdr:rowOff>
    </xdr:from>
    <xdr:ext cx="762000" cy="259045"/>
    <xdr:sp macro="" textlink="">
      <xdr:nvSpPr>
        <xdr:cNvPr id="155" name="テキスト ボックス 154"/>
        <xdr:cNvSpPr txBox="1"/>
      </xdr:nvSpPr>
      <xdr:spPr>
        <a:xfrm>
          <a:off x="14401800" y="334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130629</xdr:rowOff>
    </xdr:from>
    <xdr:to>
      <xdr:col>69</xdr:col>
      <xdr:colOff>142875</xdr:colOff>
      <xdr:row>19</xdr:row>
      <xdr:rowOff>60778</xdr:rowOff>
    </xdr:to>
    <xdr:sp macro="" textlink="">
      <xdr:nvSpPr>
        <xdr:cNvPr id="156" name="楕円 155"/>
        <xdr:cNvSpPr/>
      </xdr:nvSpPr>
      <xdr:spPr>
        <a:xfrm>
          <a:off x="13843000" y="32167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45555</xdr:rowOff>
    </xdr:from>
    <xdr:ext cx="762000" cy="259045"/>
    <xdr:sp macro="" textlink="">
      <xdr:nvSpPr>
        <xdr:cNvPr id="157" name="テキスト ボックス 156"/>
        <xdr:cNvSpPr txBox="1"/>
      </xdr:nvSpPr>
      <xdr:spPr>
        <a:xfrm>
          <a:off x="13512800" y="330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108857</xdr:rowOff>
    </xdr:from>
    <xdr:to>
      <xdr:col>65</xdr:col>
      <xdr:colOff>53975</xdr:colOff>
      <xdr:row>19</xdr:row>
      <xdr:rowOff>39007</xdr:rowOff>
    </xdr:to>
    <xdr:sp macro="" textlink="">
      <xdr:nvSpPr>
        <xdr:cNvPr id="158" name="楕円 157"/>
        <xdr:cNvSpPr/>
      </xdr:nvSpPr>
      <xdr:spPr>
        <a:xfrm>
          <a:off x="12954000" y="319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23784</xdr:rowOff>
    </xdr:from>
    <xdr:ext cx="762000" cy="259045"/>
    <xdr:sp macro="" textlink="">
      <xdr:nvSpPr>
        <xdr:cNvPr id="159" name="テキスト ボックス 158"/>
        <xdr:cNvSpPr txBox="1"/>
      </xdr:nvSpPr>
      <xdr:spPr>
        <a:xfrm>
          <a:off x="12623800" y="328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和歌山県平均、類似団体平均よりも低い率となっている。年々扶助費の自然増は避けられない中、各種扶助制度の資格審査等の適正化や各種手当への独自加算等を見直しを進めていくことで、財政を圧迫する上昇傾向に歯止めをかけるよう努める</a:t>
          </a: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94343</xdr:rowOff>
    </xdr:from>
    <xdr:to>
      <xdr:col>24</xdr:col>
      <xdr:colOff>25400</xdr:colOff>
      <xdr:row>61</xdr:row>
      <xdr:rowOff>69850</xdr:rowOff>
    </xdr:to>
    <xdr:cxnSp macro="">
      <xdr:nvCxnSpPr>
        <xdr:cNvPr id="189" name="直線コネクタ 188"/>
        <xdr:cNvCxnSpPr/>
      </xdr:nvCxnSpPr>
      <xdr:spPr>
        <a:xfrm flipV="1">
          <a:off x="4826000" y="9009743"/>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90"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91" name="直線コネクタ 190"/>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9270</xdr:rowOff>
    </xdr:from>
    <xdr:ext cx="762000" cy="259045"/>
    <xdr:sp macro="" textlink="">
      <xdr:nvSpPr>
        <xdr:cNvPr id="192" name="扶助費最大値テキスト"/>
        <xdr:cNvSpPr txBox="1"/>
      </xdr:nvSpPr>
      <xdr:spPr>
        <a:xfrm>
          <a:off x="4914900" y="875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94343</xdr:rowOff>
    </xdr:from>
    <xdr:to>
      <xdr:col>24</xdr:col>
      <xdr:colOff>114300</xdr:colOff>
      <xdr:row>52</xdr:row>
      <xdr:rowOff>94343</xdr:rowOff>
    </xdr:to>
    <xdr:cxnSp macro="">
      <xdr:nvCxnSpPr>
        <xdr:cNvPr id="193" name="直線コネクタ 192"/>
        <xdr:cNvCxnSpPr/>
      </xdr:nvCxnSpPr>
      <xdr:spPr>
        <a:xfrm>
          <a:off x="4737100" y="900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20865</xdr:rowOff>
    </xdr:from>
    <xdr:to>
      <xdr:col>24</xdr:col>
      <xdr:colOff>25400</xdr:colOff>
      <xdr:row>55</xdr:row>
      <xdr:rowOff>20865</xdr:rowOff>
    </xdr:to>
    <xdr:cxnSp macro="">
      <xdr:nvCxnSpPr>
        <xdr:cNvPr id="194" name="直線コネクタ 193"/>
        <xdr:cNvCxnSpPr/>
      </xdr:nvCxnSpPr>
      <xdr:spPr>
        <a:xfrm>
          <a:off x="3987800" y="94506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154412</xdr:rowOff>
    </xdr:from>
    <xdr:ext cx="762000" cy="259045"/>
    <xdr:sp macro="" textlink="">
      <xdr:nvSpPr>
        <xdr:cNvPr id="195" name="扶助費平均値テキスト"/>
        <xdr:cNvSpPr txBox="1"/>
      </xdr:nvSpPr>
      <xdr:spPr>
        <a:xfrm>
          <a:off x="4914900" y="958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xdr:rowOff>
    </xdr:from>
    <xdr:to>
      <xdr:col>24</xdr:col>
      <xdr:colOff>76200</xdr:colOff>
      <xdr:row>56</xdr:row>
      <xdr:rowOff>112485</xdr:rowOff>
    </xdr:to>
    <xdr:sp macro="" textlink="">
      <xdr:nvSpPr>
        <xdr:cNvPr id="196" name="フローチャート: 判断 195"/>
        <xdr:cNvSpPr/>
      </xdr:nvSpPr>
      <xdr:spPr>
        <a:xfrm>
          <a:off x="47752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20865</xdr:rowOff>
    </xdr:from>
    <xdr:to>
      <xdr:col>19</xdr:col>
      <xdr:colOff>187325</xdr:colOff>
      <xdr:row>55</xdr:row>
      <xdr:rowOff>20865</xdr:rowOff>
    </xdr:to>
    <xdr:cxnSp macro="">
      <xdr:nvCxnSpPr>
        <xdr:cNvPr id="197" name="直線コネクタ 196"/>
        <xdr:cNvCxnSpPr/>
      </xdr:nvCxnSpPr>
      <xdr:spPr>
        <a:xfrm>
          <a:off x="3098800" y="94506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10885</xdr:rowOff>
    </xdr:from>
    <xdr:to>
      <xdr:col>20</xdr:col>
      <xdr:colOff>38100</xdr:colOff>
      <xdr:row>56</xdr:row>
      <xdr:rowOff>112485</xdr:rowOff>
    </xdr:to>
    <xdr:sp macro="" textlink="">
      <xdr:nvSpPr>
        <xdr:cNvPr id="198" name="フローチャート: 判断 197"/>
        <xdr:cNvSpPr/>
      </xdr:nvSpPr>
      <xdr:spPr>
        <a:xfrm>
          <a:off x="39370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97262</xdr:rowOff>
    </xdr:from>
    <xdr:ext cx="736600" cy="259045"/>
    <xdr:sp macro="" textlink="">
      <xdr:nvSpPr>
        <xdr:cNvPr id="199" name="テキスト ボックス 198"/>
        <xdr:cNvSpPr txBox="1"/>
      </xdr:nvSpPr>
      <xdr:spPr>
        <a:xfrm>
          <a:off x="3606800" y="969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20865</xdr:rowOff>
    </xdr:from>
    <xdr:to>
      <xdr:col>15</xdr:col>
      <xdr:colOff>98425</xdr:colOff>
      <xdr:row>55</xdr:row>
      <xdr:rowOff>20865</xdr:rowOff>
    </xdr:to>
    <xdr:cxnSp macro="">
      <xdr:nvCxnSpPr>
        <xdr:cNvPr id="200" name="直線コネクタ 199"/>
        <xdr:cNvCxnSpPr/>
      </xdr:nvCxnSpPr>
      <xdr:spPr>
        <a:xfrm>
          <a:off x="2209800" y="94506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166007</xdr:rowOff>
    </xdr:from>
    <xdr:to>
      <xdr:col>15</xdr:col>
      <xdr:colOff>149225</xdr:colOff>
      <xdr:row>56</xdr:row>
      <xdr:rowOff>96157</xdr:rowOff>
    </xdr:to>
    <xdr:sp macro="" textlink="">
      <xdr:nvSpPr>
        <xdr:cNvPr id="201" name="フローチャート: 判断 200"/>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80934</xdr:rowOff>
    </xdr:from>
    <xdr:ext cx="762000" cy="259045"/>
    <xdr:sp macro="" textlink="">
      <xdr:nvSpPr>
        <xdr:cNvPr id="202" name="テキスト ボックス 201"/>
        <xdr:cNvSpPr txBox="1"/>
      </xdr:nvSpPr>
      <xdr:spPr>
        <a:xfrm>
          <a:off x="2717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127000</xdr:rowOff>
    </xdr:from>
    <xdr:to>
      <xdr:col>11</xdr:col>
      <xdr:colOff>9525</xdr:colOff>
      <xdr:row>55</xdr:row>
      <xdr:rowOff>20865</xdr:rowOff>
    </xdr:to>
    <xdr:cxnSp macro="">
      <xdr:nvCxnSpPr>
        <xdr:cNvPr id="203" name="直線コネクタ 202"/>
        <xdr:cNvCxnSpPr/>
      </xdr:nvCxnSpPr>
      <xdr:spPr>
        <a:xfrm>
          <a:off x="1320800" y="93853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149678</xdr:rowOff>
    </xdr:from>
    <xdr:to>
      <xdr:col>11</xdr:col>
      <xdr:colOff>60325</xdr:colOff>
      <xdr:row>56</xdr:row>
      <xdr:rowOff>79828</xdr:rowOff>
    </xdr:to>
    <xdr:sp macro="" textlink="">
      <xdr:nvSpPr>
        <xdr:cNvPr id="204" name="フローチャート: 判断 203"/>
        <xdr:cNvSpPr/>
      </xdr:nvSpPr>
      <xdr:spPr>
        <a:xfrm>
          <a:off x="2159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64605</xdr:rowOff>
    </xdr:from>
    <xdr:ext cx="762000" cy="259045"/>
    <xdr:sp macro="" textlink="">
      <xdr:nvSpPr>
        <xdr:cNvPr id="205" name="テキスト ボックス 204"/>
        <xdr:cNvSpPr txBox="1"/>
      </xdr:nvSpPr>
      <xdr:spPr>
        <a:xfrm>
          <a:off x="1828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117022</xdr:rowOff>
    </xdr:from>
    <xdr:to>
      <xdr:col>6</xdr:col>
      <xdr:colOff>171450</xdr:colOff>
      <xdr:row>56</xdr:row>
      <xdr:rowOff>47172</xdr:rowOff>
    </xdr:to>
    <xdr:sp macro="" textlink="">
      <xdr:nvSpPr>
        <xdr:cNvPr id="206" name="フローチャート: 判断 205"/>
        <xdr:cNvSpPr/>
      </xdr:nvSpPr>
      <xdr:spPr>
        <a:xfrm>
          <a:off x="1270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31949</xdr:rowOff>
    </xdr:from>
    <xdr:ext cx="762000" cy="259045"/>
    <xdr:sp macro="" textlink="">
      <xdr:nvSpPr>
        <xdr:cNvPr id="207" name="テキスト ボックス 206"/>
        <xdr:cNvSpPr txBox="1"/>
      </xdr:nvSpPr>
      <xdr:spPr>
        <a:xfrm>
          <a:off x="939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213" name="楕円 212"/>
        <xdr:cNvSpPr/>
      </xdr:nvSpPr>
      <xdr:spPr>
        <a:xfrm>
          <a:off x="47752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158042</xdr:rowOff>
    </xdr:from>
    <xdr:ext cx="762000" cy="259045"/>
    <xdr:sp macro="" textlink="">
      <xdr:nvSpPr>
        <xdr:cNvPr id="214" name="扶助費該当値テキスト"/>
        <xdr:cNvSpPr txBox="1"/>
      </xdr:nvSpPr>
      <xdr:spPr>
        <a:xfrm>
          <a:off x="49149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141515</xdr:rowOff>
    </xdr:from>
    <xdr:to>
      <xdr:col>20</xdr:col>
      <xdr:colOff>38100</xdr:colOff>
      <xdr:row>55</xdr:row>
      <xdr:rowOff>71665</xdr:rowOff>
    </xdr:to>
    <xdr:sp macro="" textlink="">
      <xdr:nvSpPr>
        <xdr:cNvPr id="215" name="楕円 214"/>
        <xdr:cNvSpPr/>
      </xdr:nvSpPr>
      <xdr:spPr>
        <a:xfrm>
          <a:off x="3937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81842</xdr:rowOff>
    </xdr:from>
    <xdr:ext cx="736600" cy="259045"/>
    <xdr:sp macro="" textlink="">
      <xdr:nvSpPr>
        <xdr:cNvPr id="216" name="テキスト ボックス 215"/>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141515</xdr:rowOff>
    </xdr:from>
    <xdr:to>
      <xdr:col>15</xdr:col>
      <xdr:colOff>149225</xdr:colOff>
      <xdr:row>55</xdr:row>
      <xdr:rowOff>71665</xdr:rowOff>
    </xdr:to>
    <xdr:sp macro="" textlink="">
      <xdr:nvSpPr>
        <xdr:cNvPr id="217" name="楕円 216"/>
        <xdr:cNvSpPr/>
      </xdr:nvSpPr>
      <xdr:spPr>
        <a:xfrm>
          <a:off x="3048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81842</xdr:rowOff>
    </xdr:from>
    <xdr:ext cx="762000" cy="259045"/>
    <xdr:sp macro="" textlink="">
      <xdr:nvSpPr>
        <xdr:cNvPr id="218" name="テキスト ボックス 217"/>
        <xdr:cNvSpPr txBox="1"/>
      </xdr:nvSpPr>
      <xdr:spPr>
        <a:xfrm>
          <a:off x="2717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141515</xdr:rowOff>
    </xdr:from>
    <xdr:to>
      <xdr:col>11</xdr:col>
      <xdr:colOff>60325</xdr:colOff>
      <xdr:row>55</xdr:row>
      <xdr:rowOff>71665</xdr:rowOff>
    </xdr:to>
    <xdr:sp macro="" textlink="">
      <xdr:nvSpPr>
        <xdr:cNvPr id="219" name="楕円 218"/>
        <xdr:cNvSpPr/>
      </xdr:nvSpPr>
      <xdr:spPr>
        <a:xfrm>
          <a:off x="2159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81842</xdr:rowOff>
    </xdr:from>
    <xdr:ext cx="762000" cy="259045"/>
    <xdr:sp macro="" textlink="">
      <xdr:nvSpPr>
        <xdr:cNvPr id="220" name="テキスト ボックス 219"/>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21" name="楕円 220"/>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222" name="テキスト ボックス 221"/>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県平均・全国平均を上回っている。</a:t>
          </a:r>
        </a:p>
        <a:p>
          <a:r>
            <a:rPr kumimoji="1" lang="ja-JP" altLang="en-US" sz="1300">
              <a:latin typeface="ＭＳ Ｐゴシック" panose="020B0600070205080204" pitchFamily="50" charset="-128"/>
              <a:ea typeface="ＭＳ Ｐゴシック" panose="020B0600070205080204" pitchFamily="50" charset="-128"/>
            </a:rPr>
            <a:t>要因としては、介護保険会計等の給付費がニーズが増加していることや、下水道施設への維持管理経費として、公営企業会計への繰出金が増加しているためである。</a:t>
          </a:r>
        </a:p>
        <a:p>
          <a:r>
            <a:rPr kumimoji="1" lang="ja-JP" altLang="en-US" sz="1300">
              <a:latin typeface="ＭＳ Ｐゴシック" panose="020B0600070205080204" pitchFamily="50" charset="-128"/>
              <a:ea typeface="ＭＳ Ｐゴシック" panose="020B0600070205080204" pitchFamily="50" charset="-128"/>
            </a:rPr>
            <a:t>今後は、維持管理費の抑制を図り、介護保険会計等についても、保険料の適正化を図ることで、普通会計の負担を減らしてくよう努める。</a:t>
          </a:r>
        </a:p>
      </xdr:txBody>
    </xdr:sp>
    <xdr:clientData/>
  </xdr:twoCellAnchor>
  <xdr:oneCellAnchor>
    <xdr:from>
      <xdr:col>62</xdr:col>
      <xdr:colOff>6350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58420</xdr:rowOff>
    </xdr:from>
    <xdr:to>
      <xdr:col>82</xdr:col>
      <xdr:colOff>107950</xdr:colOff>
      <xdr:row>60</xdr:row>
      <xdr:rowOff>50800</xdr:rowOff>
    </xdr:to>
    <xdr:cxnSp macro="">
      <xdr:nvCxnSpPr>
        <xdr:cNvPr id="250" name="直線コネクタ 249"/>
        <xdr:cNvCxnSpPr/>
      </xdr:nvCxnSpPr>
      <xdr:spPr>
        <a:xfrm flipV="1">
          <a:off x="16510000" y="89738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22877</xdr:rowOff>
    </xdr:from>
    <xdr:ext cx="762000" cy="259045"/>
    <xdr:sp macro="" textlink="">
      <xdr:nvSpPr>
        <xdr:cNvPr id="251" name="その他最小値テキスト"/>
        <xdr:cNvSpPr txBox="1"/>
      </xdr:nvSpPr>
      <xdr:spPr>
        <a:xfrm>
          <a:off x="16598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50800</xdr:rowOff>
    </xdr:from>
    <xdr:to>
      <xdr:col>82</xdr:col>
      <xdr:colOff>196850</xdr:colOff>
      <xdr:row>60</xdr:row>
      <xdr:rowOff>50800</xdr:rowOff>
    </xdr:to>
    <xdr:cxnSp macro="">
      <xdr:nvCxnSpPr>
        <xdr:cNvPr id="252" name="直線コネクタ 251"/>
        <xdr:cNvCxnSpPr/>
      </xdr:nvCxnSpPr>
      <xdr:spPr>
        <a:xfrm>
          <a:off x="16421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144797</xdr:rowOff>
    </xdr:from>
    <xdr:ext cx="762000" cy="259045"/>
    <xdr:sp macro="" textlink="">
      <xdr:nvSpPr>
        <xdr:cNvPr id="253" name="その他最大値テキスト"/>
        <xdr:cNvSpPr txBox="1"/>
      </xdr:nvSpPr>
      <xdr:spPr>
        <a:xfrm>
          <a:off x="16598900" y="871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58420</xdr:rowOff>
    </xdr:from>
    <xdr:to>
      <xdr:col>82</xdr:col>
      <xdr:colOff>196850</xdr:colOff>
      <xdr:row>52</xdr:row>
      <xdr:rowOff>58420</xdr:rowOff>
    </xdr:to>
    <xdr:cxnSp macro="">
      <xdr:nvCxnSpPr>
        <xdr:cNvPr id="254" name="直線コネクタ 253"/>
        <xdr:cNvCxnSpPr/>
      </xdr:nvCxnSpPr>
      <xdr:spPr>
        <a:xfrm>
          <a:off x="16421100" y="8973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31750</xdr:rowOff>
    </xdr:from>
    <xdr:to>
      <xdr:col>82</xdr:col>
      <xdr:colOff>107950</xdr:colOff>
      <xdr:row>58</xdr:row>
      <xdr:rowOff>43180</xdr:rowOff>
    </xdr:to>
    <xdr:cxnSp macro="">
      <xdr:nvCxnSpPr>
        <xdr:cNvPr id="255" name="直線コネクタ 254"/>
        <xdr:cNvCxnSpPr/>
      </xdr:nvCxnSpPr>
      <xdr:spPr>
        <a:xfrm>
          <a:off x="15671800" y="980440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123207</xdr:rowOff>
    </xdr:from>
    <xdr:ext cx="762000" cy="259045"/>
    <xdr:sp macro="" textlink="">
      <xdr:nvSpPr>
        <xdr:cNvPr id="256" name="その他平均値テキスト"/>
        <xdr:cNvSpPr txBox="1"/>
      </xdr:nvSpPr>
      <xdr:spPr>
        <a:xfrm>
          <a:off x="16598900" y="9552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106680</xdr:rowOff>
    </xdr:from>
    <xdr:to>
      <xdr:col>82</xdr:col>
      <xdr:colOff>158750</xdr:colOff>
      <xdr:row>57</xdr:row>
      <xdr:rowOff>36830</xdr:rowOff>
    </xdr:to>
    <xdr:sp macro="" textlink="">
      <xdr:nvSpPr>
        <xdr:cNvPr id="257" name="フローチャート: 判断 256"/>
        <xdr:cNvSpPr/>
      </xdr:nvSpPr>
      <xdr:spPr>
        <a:xfrm>
          <a:off x="164592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31750</xdr:rowOff>
    </xdr:from>
    <xdr:to>
      <xdr:col>78</xdr:col>
      <xdr:colOff>69850</xdr:colOff>
      <xdr:row>57</xdr:row>
      <xdr:rowOff>92710</xdr:rowOff>
    </xdr:to>
    <xdr:cxnSp macro="">
      <xdr:nvCxnSpPr>
        <xdr:cNvPr id="258" name="直線コネクタ 257"/>
        <xdr:cNvCxnSpPr/>
      </xdr:nvCxnSpPr>
      <xdr:spPr>
        <a:xfrm flipV="1">
          <a:off x="14782800" y="98044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9" name="フローチャート: 判断 258"/>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60" name="テキスト ボックス 259"/>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66040</xdr:rowOff>
    </xdr:from>
    <xdr:to>
      <xdr:col>73</xdr:col>
      <xdr:colOff>180975</xdr:colOff>
      <xdr:row>57</xdr:row>
      <xdr:rowOff>92710</xdr:rowOff>
    </xdr:to>
    <xdr:cxnSp macro="">
      <xdr:nvCxnSpPr>
        <xdr:cNvPr id="261" name="直線コネクタ 260"/>
        <xdr:cNvCxnSpPr/>
      </xdr:nvCxnSpPr>
      <xdr:spPr>
        <a:xfrm>
          <a:off x="13893800" y="966724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62" name="フローチャート: 判断 261"/>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63" name="テキスト ボックス 262"/>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20320</xdr:rowOff>
    </xdr:from>
    <xdr:to>
      <xdr:col>69</xdr:col>
      <xdr:colOff>92075</xdr:colOff>
      <xdr:row>56</xdr:row>
      <xdr:rowOff>66040</xdr:rowOff>
    </xdr:to>
    <xdr:cxnSp macro="">
      <xdr:nvCxnSpPr>
        <xdr:cNvPr id="264" name="直線コネクタ 263"/>
        <xdr:cNvCxnSpPr/>
      </xdr:nvCxnSpPr>
      <xdr:spPr>
        <a:xfrm>
          <a:off x="13004800" y="96215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65" name="フローチャート: 判断 264"/>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97807</xdr:rowOff>
    </xdr:from>
    <xdr:ext cx="762000" cy="259045"/>
    <xdr:sp macro="" textlink="">
      <xdr:nvSpPr>
        <xdr:cNvPr id="266" name="テキスト ボックス 265"/>
        <xdr:cNvSpPr txBox="1"/>
      </xdr:nvSpPr>
      <xdr:spPr>
        <a:xfrm>
          <a:off x="13512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67" name="フローチャート: 判断 266"/>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36847</xdr:rowOff>
    </xdr:from>
    <xdr:ext cx="762000" cy="259045"/>
    <xdr:sp macro="" textlink="">
      <xdr:nvSpPr>
        <xdr:cNvPr id="268" name="テキスト ボックス 267"/>
        <xdr:cNvSpPr txBox="1"/>
      </xdr:nvSpPr>
      <xdr:spPr>
        <a:xfrm>
          <a:off x="12623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163830</xdr:rowOff>
    </xdr:from>
    <xdr:to>
      <xdr:col>82</xdr:col>
      <xdr:colOff>158750</xdr:colOff>
      <xdr:row>58</xdr:row>
      <xdr:rowOff>93980</xdr:rowOff>
    </xdr:to>
    <xdr:sp macro="" textlink="">
      <xdr:nvSpPr>
        <xdr:cNvPr id="274" name="楕円 273"/>
        <xdr:cNvSpPr/>
      </xdr:nvSpPr>
      <xdr:spPr>
        <a:xfrm>
          <a:off x="164592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135907</xdr:rowOff>
    </xdr:from>
    <xdr:ext cx="762000" cy="259045"/>
    <xdr:sp macro="" textlink="">
      <xdr:nvSpPr>
        <xdr:cNvPr id="275" name="その他該当値テキスト"/>
        <xdr:cNvSpPr txBox="1"/>
      </xdr:nvSpPr>
      <xdr:spPr>
        <a:xfrm>
          <a:off x="165989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152400</xdr:rowOff>
    </xdr:from>
    <xdr:to>
      <xdr:col>78</xdr:col>
      <xdr:colOff>120650</xdr:colOff>
      <xdr:row>57</xdr:row>
      <xdr:rowOff>82550</xdr:rowOff>
    </xdr:to>
    <xdr:sp macro="" textlink="">
      <xdr:nvSpPr>
        <xdr:cNvPr id="276" name="楕円 275"/>
        <xdr:cNvSpPr/>
      </xdr:nvSpPr>
      <xdr:spPr>
        <a:xfrm>
          <a:off x="15621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92727</xdr:rowOff>
    </xdr:from>
    <xdr:ext cx="736600" cy="259045"/>
    <xdr:sp macro="" textlink="">
      <xdr:nvSpPr>
        <xdr:cNvPr id="277" name="テキスト ボックス 276"/>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41910</xdr:rowOff>
    </xdr:from>
    <xdr:to>
      <xdr:col>74</xdr:col>
      <xdr:colOff>31750</xdr:colOff>
      <xdr:row>57</xdr:row>
      <xdr:rowOff>143510</xdr:rowOff>
    </xdr:to>
    <xdr:sp macro="" textlink="">
      <xdr:nvSpPr>
        <xdr:cNvPr id="278" name="楕円 277"/>
        <xdr:cNvSpPr/>
      </xdr:nvSpPr>
      <xdr:spPr>
        <a:xfrm>
          <a:off x="14732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128287</xdr:rowOff>
    </xdr:from>
    <xdr:ext cx="762000" cy="259045"/>
    <xdr:sp macro="" textlink="">
      <xdr:nvSpPr>
        <xdr:cNvPr id="279" name="テキスト ボックス 278"/>
        <xdr:cNvSpPr txBox="1"/>
      </xdr:nvSpPr>
      <xdr:spPr>
        <a:xfrm>
          <a:off x="14401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15240</xdr:rowOff>
    </xdr:from>
    <xdr:to>
      <xdr:col>69</xdr:col>
      <xdr:colOff>142875</xdr:colOff>
      <xdr:row>56</xdr:row>
      <xdr:rowOff>116840</xdr:rowOff>
    </xdr:to>
    <xdr:sp macro="" textlink="">
      <xdr:nvSpPr>
        <xdr:cNvPr id="280" name="楕円 279"/>
        <xdr:cNvSpPr/>
      </xdr:nvSpPr>
      <xdr:spPr>
        <a:xfrm>
          <a:off x="13843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127017</xdr:rowOff>
    </xdr:from>
    <xdr:ext cx="762000" cy="259045"/>
    <xdr:sp macro="" textlink="">
      <xdr:nvSpPr>
        <xdr:cNvPr id="281" name="テキスト ボックス 280"/>
        <xdr:cNvSpPr txBox="1"/>
      </xdr:nvSpPr>
      <xdr:spPr>
        <a:xfrm>
          <a:off x="13512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140970</xdr:rowOff>
    </xdr:from>
    <xdr:to>
      <xdr:col>65</xdr:col>
      <xdr:colOff>53975</xdr:colOff>
      <xdr:row>56</xdr:row>
      <xdr:rowOff>71120</xdr:rowOff>
    </xdr:to>
    <xdr:sp macro="" textlink="">
      <xdr:nvSpPr>
        <xdr:cNvPr id="282" name="楕円 281"/>
        <xdr:cNvSpPr/>
      </xdr:nvSpPr>
      <xdr:spPr>
        <a:xfrm>
          <a:off x="12954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81297</xdr:rowOff>
    </xdr:from>
    <xdr:ext cx="762000" cy="259045"/>
    <xdr:sp macro="" textlink="">
      <xdr:nvSpPr>
        <xdr:cNvPr id="283" name="テキスト ボックス 282"/>
        <xdr:cNvSpPr txBox="1"/>
      </xdr:nvSpPr>
      <xdr:spPr>
        <a:xfrm>
          <a:off x="12623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全国平均よりも高い率になっている。要因としては、ごみ焼却処分について、県内他団体に処理を委託しているため、処分費用の負担金が生じていることがあげられる。</a:t>
          </a:r>
        </a:p>
        <a:p>
          <a:r>
            <a:rPr kumimoji="1" lang="ja-JP" altLang="en-US" sz="1300">
              <a:latin typeface="ＭＳ Ｐゴシック" panose="020B0600070205080204" pitchFamily="50" charset="-128"/>
              <a:ea typeface="ＭＳ Ｐゴシック" panose="020B0600070205080204" pitchFamily="50" charset="-128"/>
            </a:rPr>
            <a:t>今後も、補助金・負担金の内容を精査し、健全な財政運営に努める。</a:t>
          </a: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41</xdr:row>
      <xdr:rowOff>153670</xdr:rowOff>
    </xdr:to>
    <xdr:cxnSp macro="">
      <xdr:nvCxnSpPr>
        <xdr:cNvPr id="311" name="直線コネクタ 310"/>
        <xdr:cNvCxnSpPr/>
      </xdr:nvCxnSpPr>
      <xdr:spPr>
        <a:xfrm flipV="1">
          <a:off x="16510000" y="586486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125747</xdr:rowOff>
    </xdr:from>
    <xdr:ext cx="762000" cy="259045"/>
    <xdr:sp macro="" textlink="">
      <xdr:nvSpPr>
        <xdr:cNvPr id="312" name="補助費等最小値テキスト"/>
        <xdr:cNvSpPr txBox="1"/>
      </xdr:nvSpPr>
      <xdr:spPr>
        <a:xfrm>
          <a:off x="16598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153670</xdr:rowOff>
    </xdr:from>
    <xdr:to>
      <xdr:col>82</xdr:col>
      <xdr:colOff>196850</xdr:colOff>
      <xdr:row>41</xdr:row>
      <xdr:rowOff>153670</xdr:rowOff>
    </xdr:to>
    <xdr:cxnSp macro="">
      <xdr:nvCxnSpPr>
        <xdr:cNvPr id="313" name="直線コネクタ 312"/>
        <xdr:cNvCxnSpPr/>
      </xdr:nvCxnSpPr>
      <xdr:spPr>
        <a:xfrm>
          <a:off x="16421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314" name="補助費等最大値テキスト"/>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315" name="直線コネクタ 314"/>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161290</xdr:rowOff>
    </xdr:from>
    <xdr:to>
      <xdr:col>82</xdr:col>
      <xdr:colOff>107950</xdr:colOff>
      <xdr:row>36</xdr:row>
      <xdr:rowOff>27940</xdr:rowOff>
    </xdr:to>
    <xdr:cxnSp macro="">
      <xdr:nvCxnSpPr>
        <xdr:cNvPr id="316" name="直線コネクタ 315"/>
        <xdr:cNvCxnSpPr/>
      </xdr:nvCxnSpPr>
      <xdr:spPr>
        <a:xfrm>
          <a:off x="15671800" y="61620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143527</xdr:rowOff>
    </xdr:from>
    <xdr:ext cx="762000" cy="259045"/>
    <xdr:sp macro="" textlink="">
      <xdr:nvSpPr>
        <xdr:cNvPr id="317" name="補助費等平均値テキスト"/>
        <xdr:cNvSpPr txBox="1"/>
      </xdr:nvSpPr>
      <xdr:spPr>
        <a:xfrm>
          <a:off x="16598900" y="648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0</xdr:rowOff>
    </xdr:from>
    <xdr:to>
      <xdr:col>82</xdr:col>
      <xdr:colOff>158750</xdr:colOff>
      <xdr:row>38</xdr:row>
      <xdr:rowOff>101600</xdr:rowOff>
    </xdr:to>
    <xdr:sp macro="" textlink="">
      <xdr:nvSpPr>
        <xdr:cNvPr id="318" name="フローチャート: 判断 317"/>
        <xdr:cNvSpPr/>
      </xdr:nvSpPr>
      <xdr:spPr>
        <a:xfrm>
          <a:off x="164592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161290</xdr:rowOff>
    </xdr:from>
    <xdr:to>
      <xdr:col>78</xdr:col>
      <xdr:colOff>69850</xdr:colOff>
      <xdr:row>36</xdr:row>
      <xdr:rowOff>104140</xdr:rowOff>
    </xdr:to>
    <xdr:cxnSp macro="">
      <xdr:nvCxnSpPr>
        <xdr:cNvPr id="319" name="直線コネクタ 318"/>
        <xdr:cNvCxnSpPr/>
      </xdr:nvCxnSpPr>
      <xdr:spPr>
        <a:xfrm flipV="1">
          <a:off x="14782800" y="61620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87630</xdr:rowOff>
    </xdr:from>
    <xdr:to>
      <xdr:col>78</xdr:col>
      <xdr:colOff>120650</xdr:colOff>
      <xdr:row>38</xdr:row>
      <xdr:rowOff>17780</xdr:rowOff>
    </xdr:to>
    <xdr:sp macro="" textlink="">
      <xdr:nvSpPr>
        <xdr:cNvPr id="320" name="フローチャート: 判断 319"/>
        <xdr:cNvSpPr/>
      </xdr:nvSpPr>
      <xdr:spPr>
        <a:xfrm>
          <a:off x="15621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2557</xdr:rowOff>
    </xdr:from>
    <xdr:ext cx="736600" cy="259045"/>
    <xdr:sp macro="" textlink="">
      <xdr:nvSpPr>
        <xdr:cNvPr id="321" name="テキスト ボックス 320"/>
        <xdr:cNvSpPr txBox="1"/>
      </xdr:nvSpPr>
      <xdr:spPr>
        <a:xfrm>
          <a:off x="15290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58420</xdr:rowOff>
    </xdr:from>
    <xdr:to>
      <xdr:col>73</xdr:col>
      <xdr:colOff>180975</xdr:colOff>
      <xdr:row>36</xdr:row>
      <xdr:rowOff>104140</xdr:rowOff>
    </xdr:to>
    <xdr:cxnSp macro="">
      <xdr:nvCxnSpPr>
        <xdr:cNvPr id="322" name="直線コネクタ 321"/>
        <xdr:cNvCxnSpPr/>
      </xdr:nvCxnSpPr>
      <xdr:spPr>
        <a:xfrm>
          <a:off x="13893800" y="6230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72390</xdr:rowOff>
    </xdr:from>
    <xdr:to>
      <xdr:col>74</xdr:col>
      <xdr:colOff>31750</xdr:colOff>
      <xdr:row>38</xdr:row>
      <xdr:rowOff>2540</xdr:rowOff>
    </xdr:to>
    <xdr:sp macro="" textlink="">
      <xdr:nvSpPr>
        <xdr:cNvPr id="323" name="フローチャート: 判断 322"/>
        <xdr:cNvSpPr/>
      </xdr:nvSpPr>
      <xdr:spPr>
        <a:xfrm>
          <a:off x="14732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158767</xdr:rowOff>
    </xdr:from>
    <xdr:ext cx="762000" cy="259045"/>
    <xdr:sp macro="" textlink="">
      <xdr:nvSpPr>
        <xdr:cNvPr id="324" name="テキスト ボックス 323"/>
        <xdr:cNvSpPr txBox="1"/>
      </xdr:nvSpPr>
      <xdr:spPr>
        <a:xfrm>
          <a:off x="14401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xdr:rowOff>
    </xdr:from>
    <xdr:to>
      <xdr:col>69</xdr:col>
      <xdr:colOff>92075</xdr:colOff>
      <xdr:row>36</xdr:row>
      <xdr:rowOff>58420</xdr:rowOff>
    </xdr:to>
    <xdr:cxnSp macro="">
      <xdr:nvCxnSpPr>
        <xdr:cNvPr id="325" name="直線コネクタ 324"/>
        <xdr:cNvCxnSpPr/>
      </xdr:nvCxnSpPr>
      <xdr:spPr>
        <a:xfrm>
          <a:off x="13004800" y="6184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49530</xdr:rowOff>
    </xdr:from>
    <xdr:to>
      <xdr:col>69</xdr:col>
      <xdr:colOff>142875</xdr:colOff>
      <xdr:row>37</xdr:row>
      <xdr:rowOff>151130</xdr:rowOff>
    </xdr:to>
    <xdr:sp macro="" textlink="">
      <xdr:nvSpPr>
        <xdr:cNvPr id="326" name="フローチャート: 判断 325"/>
        <xdr:cNvSpPr/>
      </xdr:nvSpPr>
      <xdr:spPr>
        <a:xfrm>
          <a:off x="13843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135907</xdr:rowOff>
    </xdr:from>
    <xdr:ext cx="762000" cy="259045"/>
    <xdr:sp macro="" textlink="">
      <xdr:nvSpPr>
        <xdr:cNvPr id="327" name="テキスト ボックス 326"/>
        <xdr:cNvSpPr txBox="1"/>
      </xdr:nvSpPr>
      <xdr:spPr>
        <a:xfrm>
          <a:off x="13512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3810</xdr:rowOff>
    </xdr:from>
    <xdr:to>
      <xdr:col>65</xdr:col>
      <xdr:colOff>53975</xdr:colOff>
      <xdr:row>37</xdr:row>
      <xdr:rowOff>105410</xdr:rowOff>
    </xdr:to>
    <xdr:sp macro="" textlink="">
      <xdr:nvSpPr>
        <xdr:cNvPr id="328" name="フローチャート: 判断 327"/>
        <xdr:cNvSpPr/>
      </xdr:nvSpPr>
      <xdr:spPr>
        <a:xfrm>
          <a:off x="12954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90187</xdr:rowOff>
    </xdr:from>
    <xdr:ext cx="762000" cy="259045"/>
    <xdr:sp macro="" textlink="">
      <xdr:nvSpPr>
        <xdr:cNvPr id="329" name="テキスト ボックス 328"/>
        <xdr:cNvSpPr txBox="1"/>
      </xdr:nvSpPr>
      <xdr:spPr>
        <a:xfrm>
          <a:off x="12623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148590</xdr:rowOff>
    </xdr:from>
    <xdr:to>
      <xdr:col>82</xdr:col>
      <xdr:colOff>158750</xdr:colOff>
      <xdr:row>36</xdr:row>
      <xdr:rowOff>78740</xdr:rowOff>
    </xdr:to>
    <xdr:sp macro="" textlink="">
      <xdr:nvSpPr>
        <xdr:cNvPr id="335" name="楕円 334"/>
        <xdr:cNvSpPr/>
      </xdr:nvSpPr>
      <xdr:spPr>
        <a:xfrm>
          <a:off x="164592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165117</xdr:rowOff>
    </xdr:from>
    <xdr:ext cx="762000" cy="259045"/>
    <xdr:sp macro="" textlink="">
      <xdr:nvSpPr>
        <xdr:cNvPr id="336" name="補助費等該当値テキスト"/>
        <xdr:cNvSpPr txBox="1"/>
      </xdr:nvSpPr>
      <xdr:spPr>
        <a:xfrm>
          <a:off x="165989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110490</xdr:rowOff>
    </xdr:from>
    <xdr:to>
      <xdr:col>78</xdr:col>
      <xdr:colOff>120650</xdr:colOff>
      <xdr:row>36</xdr:row>
      <xdr:rowOff>40640</xdr:rowOff>
    </xdr:to>
    <xdr:sp macro="" textlink="">
      <xdr:nvSpPr>
        <xdr:cNvPr id="337" name="楕円 336"/>
        <xdr:cNvSpPr/>
      </xdr:nvSpPr>
      <xdr:spPr>
        <a:xfrm>
          <a:off x="15621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50817</xdr:rowOff>
    </xdr:from>
    <xdr:ext cx="736600" cy="259045"/>
    <xdr:sp macro="" textlink="">
      <xdr:nvSpPr>
        <xdr:cNvPr id="338" name="テキスト ボックス 337"/>
        <xdr:cNvSpPr txBox="1"/>
      </xdr:nvSpPr>
      <xdr:spPr>
        <a:xfrm>
          <a:off x="15290800" y="58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53340</xdr:rowOff>
    </xdr:from>
    <xdr:to>
      <xdr:col>74</xdr:col>
      <xdr:colOff>31750</xdr:colOff>
      <xdr:row>36</xdr:row>
      <xdr:rowOff>154940</xdr:rowOff>
    </xdr:to>
    <xdr:sp macro="" textlink="">
      <xdr:nvSpPr>
        <xdr:cNvPr id="339" name="楕円 338"/>
        <xdr:cNvSpPr/>
      </xdr:nvSpPr>
      <xdr:spPr>
        <a:xfrm>
          <a:off x="14732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165117</xdr:rowOff>
    </xdr:from>
    <xdr:ext cx="762000" cy="259045"/>
    <xdr:sp macro="" textlink="">
      <xdr:nvSpPr>
        <xdr:cNvPr id="340" name="テキスト ボックス 339"/>
        <xdr:cNvSpPr txBox="1"/>
      </xdr:nvSpPr>
      <xdr:spPr>
        <a:xfrm>
          <a:off x="14401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xdr:rowOff>
    </xdr:from>
    <xdr:to>
      <xdr:col>69</xdr:col>
      <xdr:colOff>142875</xdr:colOff>
      <xdr:row>36</xdr:row>
      <xdr:rowOff>109220</xdr:rowOff>
    </xdr:to>
    <xdr:sp macro="" textlink="">
      <xdr:nvSpPr>
        <xdr:cNvPr id="341" name="楕円 340"/>
        <xdr:cNvSpPr/>
      </xdr:nvSpPr>
      <xdr:spPr>
        <a:xfrm>
          <a:off x="13843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119397</xdr:rowOff>
    </xdr:from>
    <xdr:ext cx="762000" cy="259045"/>
    <xdr:sp macro="" textlink="">
      <xdr:nvSpPr>
        <xdr:cNvPr id="342" name="テキスト ボックス 341"/>
        <xdr:cNvSpPr txBox="1"/>
      </xdr:nvSpPr>
      <xdr:spPr>
        <a:xfrm>
          <a:off x="13512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43" name="楕円 342"/>
        <xdr:cNvSpPr/>
      </xdr:nvSpPr>
      <xdr:spPr>
        <a:xfrm>
          <a:off x="12954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73677</xdr:rowOff>
    </xdr:from>
    <xdr:ext cx="762000" cy="259045"/>
    <xdr:sp macro="" textlink="">
      <xdr:nvSpPr>
        <xdr:cNvPr id="344" name="テキスト ボックス 343"/>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合併後、旧町村の均衡ある発展を目指し、まちづくり計画に則り、事業を進めてきた結果、地方債残高が増加したため、高い率になっている。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今後は、防災対策に関する施策の実施により、地方債の新規発行増加することが見込まれるが、「地方債償還額＞新規発行額」の考えのもとで、着実に地方債残高を減少させ、当該比率の抑制を行う。</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9" name="直線コネクタ 358"/>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60" name="テキスト ボックス 359"/>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63" name="直線コネクタ 362"/>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64" name="テキスト ボックス 363"/>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115570</xdr:rowOff>
    </xdr:from>
    <xdr:to>
      <xdr:col>24</xdr:col>
      <xdr:colOff>25400</xdr:colOff>
      <xdr:row>80</xdr:row>
      <xdr:rowOff>92711</xdr:rowOff>
    </xdr:to>
    <xdr:cxnSp macro="">
      <xdr:nvCxnSpPr>
        <xdr:cNvPr id="368" name="直線コネクタ 367"/>
        <xdr:cNvCxnSpPr/>
      </xdr:nvCxnSpPr>
      <xdr:spPr>
        <a:xfrm flipV="1">
          <a:off x="4826000" y="12631420"/>
          <a:ext cx="0" cy="1177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64788</xdr:rowOff>
    </xdr:from>
    <xdr:ext cx="762000" cy="259045"/>
    <xdr:sp macro="" textlink="">
      <xdr:nvSpPr>
        <xdr:cNvPr id="369" name="公債費最小値テキスト"/>
        <xdr:cNvSpPr txBox="1"/>
      </xdr:nvSpPr>
      <xdr:spPr>
        <a:xfrm>
          <a:off x="4914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92711</xdr:rowOff>
    </xdr:from>
    <xdr:to>
      <xdr:col>24</xdr:col>
      <xdr:colOff>114300</xdr:colOff>
      <xdr:row>80</xdr:row>
      <xdr:rowOff>92711</xdr:rowOff>
    </xdr:to>
    <xdr:cxnSp macro="">
      <xdr:nvCxnSpPr>
        <xdr:cNvPr id="370" name="直線コネクタ 369"/>
        <xdr:cNvCxnSpPr/>
      </xdr:nvCxnSpPr>
      <xdr:spPr>
        <a:xfrm>
          <a:off x="4737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30497</xdr:rowOff>
    </xdr:from>
    <xdr:ext cx="762000" cy="259045"/>
    <xdr:sp macro="" textlink="">
      <xdr:nvSpPr>
        <xdr:cNvPr id="371" name="公債費最大値テキスト"/>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115570</xdr:rowOff>
    </xdr:from>
    <xdr:to>
      <xdr:col>24</xdr:col>
      <xdr:colOff>114300</xdr:colOff>
      <xdr:row>73</xdr:row>
      <xdr:rowOff>115570</xdr:rowOff>
    </xdr:to>
    <xdr:cxnSp macro="">
      <xdr:nvCxnSpPr>
        <xdr:cNvPr id="372" name="直線コネクタ 371"/>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138430</xdr:rowOff>
    </xdr:from>
    <xdr:to>
      <xdr:col>24</xdr:col>
      <xdr:colOff>25400</xdr:colOff>
      <xdr:row>78</xdr:row>
      <xdr:rowOff>69850</xdr:rowOff>
    </xdr:to>
    <xdr:cxnSp macro="">
      <xdr:nvCxnSpPr>
        <xdr:cNvPr id="373" name="直線コネクタ 372"/>
        <xdr:cNvCxnSpPr/>
      </xdr:nvCxnSpPr>
      <xdr:spPr>
        <a:xfrm flipV="1">
          <a:off x="3987800" y="13340080"/>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138447</xdr:rowOff>
    </xdr:from>
    <xdr:ext cx="762000" cy="259045"/>
    <xdr:sp macro="" textlink="">
      <xdr:nvSpPr>
        <xdr:cNvPr id="374" name="公債費平均値テキスト"/>
        <xdr:cNvSpPr txBox="1"/>
      </xdr:nvSpPr>
      <xdr:spPr>
        <a:xfrm>
          <a:off x="4914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75" name="フローチャート: 判断 374"/>
        <xdr:cNvSpPr/>
      </xdr:nvSpPr>
      <xdr:spPr>
        <a:xfrm>
          <a:off x="4775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69850</xdr:rowOff>
    </xdr:from>
    <xdr:to>
      <xdr:col>19</xdr:col>
      <xdr:colOff>187325</xdr:colOff>
      <xdr:row>79</xdr:row>
      <xdr:rowOff>121286</xdr:rowOff>
    </xdr:to>
    <xdr:cxnSp macro="">
      <xdr:nvCxnSpPr>
        <xdr:cNvPr id="376" name="直線コネクタ 375"/>
        <xdr:cNvCxnSpPr/>
      </xdr:nvCxnSpPr>
      <xdr:spPr>
        <a:xfrm flipV="1">
          <a:off x="3098800" y="13442950"/>
          <a:ext cx="889000" cy="222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77" name="フローチャート: 判断 376"/>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62247</xdr:rowOff>
    </xdr:from>
    <xdr:ext cx="736600" cy="259045"/>
    <xdr:sp macro="" textlink="">
      <xdr:nvSpPr>
        <xdr:cNvPr id="378" name="テキスト ボックス 377"/>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121286</xdr:rowOff>
    </xdr:from>
    <xdr:to>
      <xdr:col>15</xdr:col>
      <xdr:colOff>98425</xdr:colOff>
      <xdr:row>80</xdr:row>
      <xdr:rowOff>35561</xdr:rowOff>
    </xdr:to>
    <xdr:cxnSp macro="">
      <xdr:nvCxnSpPr>
        <xdr:cNvPr id="379" name="直線コネクタ 378"/>
        <xdr:cNvCxnSpPr/>
      </xdr:nvCxnSpPr>
      <xdr:spPr>
        <a:xfrm flipV="1">
          <a:off x="2209800" y="13665836"/>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80" name="フローチャート: 判断 379"/>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62247</xdr:rowOff>
    </xdr:from>
    <xdr:ext cx="762000" cy="259045"/>
    <xdr:sp macro="" textlink="">
      <xdr:nvSpPr>
        <xdr:cNvPr id="381" name="テキスト ボックス 380"/>
        <xdr:cNvSpPr txBox="1"/>
      </xdr:nvSpPr>
      <xdr:spPr>
        <a:xfrm>
          <a:off x="2717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149861</xdr:rowOff>
    </xdr:from>
    <xdr:to>
      <xdr:col>11</xdr:col>
      <xdr:colOff>9525</xdr:colOff>
      <xdr:row>80</xdr:row>
      <xdr:rowOff>35561</xdr:rowOff>
    </xdr:to>
    <xdr:cxnSp macro="">
      <xdr:nvCxnSpPr>
        <xdr:cNvPr id="382" name="直線コネクタ 381"/>
        <xdr:cNvCxnSpPr/>
      </xdr:nvCxnSpPr>
      <xdr:spPr>
        <a:xfrm>
          <a:off x="1320800" y="1369441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83" name="フローチャート: 判断 382"/>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62247</xdr:rowOff>
    </xdr:from>
    <xdr:ext cx="762000" cy="259045"/>
    <xdr:sp macro="" textlink="">
      <xdr:nvSpPr>
        <xdr:cNvPr id="384" name="テキスト ボックス 383"/>
        <xdr:cNvSpPr txBox="1"/>
      </xdr:nvSpPr>
      <xdr:spPr>
        <a:xfrm>
          <a:off x="1828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85" name="フローチャート: 判断 384"/>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62247</xdr:rowOff>
    </xdr:from>
    <xdr:ext cx="762000" cy="259045"/>
    <xdr:sp macro="" textlink="">
      <xdr:nvSpPr>
        <xdr:cNvPr id="386" name="テキスト ボックス 385"/>
        <xdr:cNvSpPr txBox="1"/>
      </xdr:nvSpPr>
      <xdr:spPr>
        <a:xfrm>
          <a:off x="939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87630</xdr:rowOff>
    </xdr:from>
    <xdr:to>
      <xdr:col>24</xdr:col>
      <xdr:colOff>76200</xdr:colOff>
      <xdr:row>78</xdr:row>
      <xdr:rowOff>17780</xdr:rowOff>
    </xdr:to>
    <xdr:sp macro="" textlink="">
      <xdr:nvSpPr>
        <xdr:cNvPr id="392" name="楕円 391"/>
        <xdr:cNvSpPr/>
      </xdr:nvSpPr>
      <xdr:spPr>
        <a:xfrm>
          <a:off x="47752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59707</xdr:rowOff>
    </xdr:from>
    <xdr:ext cx="762000" cy="259045"/>
    <xdr:sp macro="" textlink="">
      <xdr:nvSpPr>
        <xdr:cNvPr id="393" name="公債費該当値テキスト"/>
        <xdr:cNvSpPr txBox="1"/>
      </xdr:nvSpPr>
      <xdr:spPr>
        <a:xfrm>
          <a:off x="49149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19050</xdr:rowOff>
    </xdr:from>
    <xdr:to>
      <xdr:col>20</xdr:col>
      <xdr:colOff>38100</xdr:colOff>
      <xdr:row>78</xdr:row>
      <xdr:rowOff>120650</xdr:rowOff>
    </xdr:to>
    <xdr:sp macro="" textlink="">
      <xdr:nvSpPr>
        <xdr:cNvPr id="394" name="楕円 393"/>
        <xdr:cNvSpPr/>
      </xdr:nvSpPr>
      <xdr:spPr>
        <a:xfrm>
          <a:off x="39370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105427</xdr:rowOff>
    </xdr:from>
    <xdr:ext cx="736600" cy="259045"/>
    <xdr:sp macro="" textlink="">
      <xdr:nvSpPr>
        <xdr:cNvPr id="395" name="テキスト ボックス 394"/>
        <xdr:cNvSpPr txBox="1"/>
      </xdr:nvSpPr>
      <xdr:spPr>
        <a:xfrm>
          <a:off x="3606800" y="1347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70486</xdr:rowOff>
    </xdr:from>
    <xdr:to>
      <xdr:col>15</xdr:col>
      <xdr:colOff>149225</xdr:colOff>
      <xdr:row>80</xdr:row>
      <xdr:rowOff>636</xdr:rowOff>
    </xdr:to>
    <xdr:sp macro="" textlink="">
      <xdr:nvSpPr>
        <xdr:cNvPr id="396" name="楕円 395"/>
        <xdr:cNvSpPr/>
      </xdr:nvSpPr>
      <xdr:spPr>
        <a:xfrm>
          <a:off x="3048000" y="1361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156863</xdr:rowOff>
    </xdr:from>
    <xdr:ext cx="762000" cy="259045"/>
    <xdr:sp macro="" textlink="">
      <xdr:nvSpPr>
        <xdr:cNvPr id="397" name="テキスト ボックス 396"/>
        <xdr:cNvSpPr txBox="1"/>
      </xdr:nvSpPr>
      <xdr:spPr>
        <a:xfrm>
          <a:off x="2717800" y="1370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156211</xdr:rowOff>
    </xdr:from>
    <xdr:to>
      <xdr:col>11</xdr:col>
      <xdr:colOff>60325</xdr:colOff>
      <xdr:row>80</xdr:row>
      <xdr:rowOff>86361</xdr:rowOff>
    </xdr:to>
    <xdr:sp macro="" textlink="">
      <xdr:nvSpPr>
        <xdr:cNvPr id="398" name="楕円 397"/>
        <xdr:cNvSpPr/>
      </xdr:nvSpPr>
      <xdr:spPr>
        <a:xfrm>
          <a:off x="21590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71138</xdr:rowOff>
    </xdr:from>
    <xdr:ext cx="762000" cy="259045"/>
    <xdr:sp macro="" textlink="">
      <xdr:nvSpPr>
        <xdr:cNvPr id="399" name="テキスト ボックス 398"/>
        <xdr:cNvSpPr txBox="1"/>
      </xdr:nvSpPr>
      <xdr:spPr>
        <a:xfrm>
          <a:off x="1828800" y="137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99061</xdr:rowOff>
    </xdr:from>
    <xdr:to>
      <xdr:col>6</xdr:col>
      <xdr:colOff>171450</xdr:colOff>
      <xdr:row>80</xdr:row>
      <xdr:rowOff>29211</xdr:rowOff>
    </xdr:to>
    <xdr:sp macro="" textlink="">
      <xdr:nvSpPr>
        <xdr:cNvPr id="400" name="楕円 399"/>
        <xdr:cNvSpPr/>
      </xdr:nvSpPr>
      <xdr:spPr>
        <a:xfrm>
          <a:off x="1270000" y="136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13988</xdr:rowOff>
    </xdr:from>
    <xdr:ext cx="762000" cy="259045"/>
    <xdr:sp macro="" textlink="">
      <xdr:nvSpPr>
        <xdr:cNvPr id="401" name="テキスト ボックス 400"/>
        <xdr:cNvSpPr txBox="1"/>
      </xdr:nvSpPr>
      <xdr:spPr>
        <a:xfrm>
          <a:off x="939800" y="137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全国平均、類似団体平均、和歌山県平均のいずれよりも低い数値になっている。大きな要因としては、人件費の経常収支比率が低いことが挙げられる。</a:t>
          </a:r>
        </a:p>
        <a:p>
          <a:r>
            <a:rPr kumimoji="1" lang="ja-JP" altLang="en-US" sz="1300">
              <a:latin typeface="ＭＳ Ｐゴシック" panose="020B0600070205080204" pitchFamily="50" charset="-128"/>
              <a:ea typeface="ＭＳ Ｐゴシック" panose="020B0600070205080204" pitchFamily="50" charset="-128"/>
            </a:rPr>
            <a:t>これまでも経常経費の削減を図り、財政運営に努めてきたが、引き続き、事業内容を精査し、健全な財政運営に努める。</a:t>
          </a: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6" name="直線コネクタ 415"/>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7" name="テキスト ボックス 416"/>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20" name="直線コネクタ 419"/>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1" name="テキスト ボックス 420"/>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18415</xdr:rowOff>
    </xdr:from>
    <xdr:to>
      <xdr:col>82</xdr:col>
      <xdr:colOff>107950</xdr:colOff>
      <xdr:row>81</xdr:row>
      <xdr:rowOff>86995</xdr:rowOff>
    </xdr:to>
    <xdr:cxnSp macro="">
      <xdr:nvCxnSpPr>
        <xdr:cNvPr id="425" name="直線コネクタ 424"/>
        <xdr:cNvCxnSpPr/>
      </xdr:nvCxnSpPr>
      <xdr:spPr>
        <a:xfrm flipV="1">
          <a:off x="16510000" y="12534265"/>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59072</xdr:rowOff>
    </xdr:from>
    <xdr:ext cx="762000" cy="259045"/>
    <xdr:sp macro="" textlink="">
      <xdr:nvSpPr>
        <xdr:cNvPr id="426" name="公債費以外最小値テキスト"/>
        <xdr:cNvSpPr txBox="1"/>
      </xdr:nvSpPr>
      <xdr:spPr>
        <a:xfrm>
          <a:off x="16598900" y="1394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86995</xdr:rowOff>
    </xdr:from>
    <xdr:to>
      <xdr:col>82</xdr:col>
      <xdr:colOff>196850</xdr:colOff>
      <xdr:row>81</xdr:row>
      <xdr:rowOff>86995</xdr:rowOff>
    </xdr:to>
    <xdr:cxnSp macro="">
      <xdr:nvCxnSpPr>
        <xdr:cNvPr id="427" name="直線コネクタ 426"/>
        <xdr:cNvCxnSpPr/>
      </xdr:nvCxnSpPr>
      <xdr:spPr>
        <a:xfrm>
          <a:off x="16421100" y="1397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104792</xdr:rowOff>
    </xdr:from>
    <xdr:ext cx="762000" cy="259045"/>
    <xdr:sp macro="" textlink="">
      <xdr:nvSpPr>
        <xdr:cNvPr id="428" name="公債費以外最大値テキスト"/>
        <xdr:cNvSpPr txBox="1"/>
      </xdr:nvSpPr>
      <xdr:spPr>
        <a:xfrm>
          <a:off x="16598900" y="1227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18415</xdr:rowOff>
    </xdr:from>
    <xdr:to>
      <xdr:col>82</xdr:col>
      <xdr:colOff>196850</xdr:colOff>
      <xdr:row>73</xdr:row>
      <xdr:rowOff>18415</xdr:rowOff>
    </xdr:to>
    <xdr:cxnSp macro="">
      <xdr:nvCxnSpPr>
        <xdr:cNvPr id="429" name="直線コネクタ 428"/>
        <xdr:cNvCxnSpPr/>
      </xdr:nvCxnSpPr>
      <xdr:spPr>
        <a:xfrm>
          <a:off x="16421100" y="1253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167005</xdr:rowOff>
    </xdr:from>
    <xdr:to>
      <xdr:col>82</xdr:col>
      <xdr:colOff>107950</xdr:colOff>
      <xdr:row>77</xdr:row>
      <xdr:rowOff>81280</xdr:rowOff>
    </xdr:to>
    <xdr:cxnSp macro="">
      <xdr:nvCxnSpPr>
        <xdr:cNvPr id="430" name="直線コネクタ 429"/>
        <xdr:cNvCxnSpPr/>
      </xdr:nvCxnSpPr>
      <xdr:spPr>
        <a:xfrm>
          <a:off x="15671800" y="13025755"/>
          <a:ext cx="838200" cy="25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105427</xdr:rowOff>
    </xdr:from>
    <xdr:ext cx="762000" cy="259045"/>
    <xdr:sp macro="" textlink="">
      <xdr:nvSpPr>
        <xdr:cNvPr id="431" name="公債費以外平均値テキスト"/>
        <xdr:cNvSpPr txBox="1"/>
      </xdr:nvSpPr>
      <xdr:spPr>
        <a:xfrm>
          <a:off x="16598900" y="1330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133350</xdr:rowOff>
    </xdr:from>
    <xdr:to>
      <xdr:col>82</xdr:col>
      <xdr:colOff>158750</xdr:colOff>
      <xdr:row>78</xdr:row>
      <xdr:rowOff>63500</xdr:rowOff>
    </xdr:to>
    <xdr:sp macro="" textlink="">
      <xdr:nvSpPr>
        <xdr:cNvPr id="432" name="フローチャート: 判断 431"/>
        <xdr:cNvSpPr/>
      </xdr:nvSpPr>
      <xdr:spPr>
        <a:xfrm>
          <a:off x="16459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127000</xdr:rowOff>
    </xdr:from>
    <xdr:to>
      <xdr:col>78</xdr:col>
      <xdr:colOff>69850</xdr:colOff>
      <xdr:row>75</xdr:row>
      <xdr:rowOff>167005</xdr:rowOff>
    </xdr:to>
    <xdr:cxnSp macro="">
      <xdr:nvCxnSpPr>
        <xdr:cNvPr id="433" name="直線コネクタ 432"/>
        <xdr:cNvCxnSpPr/>
      </xdr:nvCxnSpPr>
      <xdr:spPr>
        <a:xfrm>
          <a:off x="14782800" y="129857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93345</xdr:rowOff>
    </xdr:from>
    <xdr:to>
      <xdr:col>78</xdr:col>
      <xdr:colOff>120650</xdr:colOff>
      <xdr:row>78</xdr:row>
      <xdr:rowOff>23495</xdr:rowOff>
    </xdr:to>
    <xdr:sp macro="" textlink="">
      <xdr:nvSpPr>
        <xdr:cNvPr id="434" name="フローチャート: 判断 433"/>
        <xdr:cNvSpPr/>
      </xdr:nvSpPr>
      <xdr:spPr>
        <a:xfrm>
          <a:off x="15621000" y="1329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8272</xdr:rowOff>
    </xdr:from>
    <xdr:ext cx="736600" cy="259045"/>
    <xdr:sp macro="" textlink="">
      <xdr:nvSpPr>
        <xdr:cNvPr id="435" name="テキスト ボックス 434"/>
        <xdr:cNvSpPr txBox="1"/>
      </xdr:nvSpPr>
      <xdr:spPr>
        <a:xfrm>
          <a:off x="15290800" y="13381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75565</xdr:rowOff>
    </xdr:from>
    <xdr:to>
      <xdr:col>73</xdr:col>
      <xdr:colOff>180975</xdr:colOff>
      <xdr:row>75</xdr:row>
      <xdr:rowOff>127000</xdr:rowOff>
    </xdr:to>
    <xdr:cxnSp macro="">
      <xdr:nvCxnSpPr>
        <xdr:cNvPr id="436" name="直線コネクタ 435"/>
        <xdr:cNvCxnSpPr/>
      </xdr:nvCxnSpPr>
      <xdr:spPr>
        <a:xfrm>
          <a:off x="13893800" y="12762865"/>
          <a:ext cx="889000" cy="22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24764</xdr:rowOff>
    </xdr:from>
    <xdr:to>
      <xdr:col>74</xdr:col>
      <xdr:colOff>31750</xdr:colOff>
      <xdr:row>77</xdr:row>
      <xdr:rowOff>126364</xdr:rowOff>
    </xdr:to>
    <xdr:sp macro="" textlink="">
      <xdr:nvSpPr>
        <xdr:cNvPr id="437" name="フローチャート: 判断 436"/>
        <xdr:cNvSpPr/>
      </xdr:nvSpPr>
      <xdr:spPr>
        <a:xfrm>
          <a:off x="14732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111141</xdr:rowOff>
    </xdr:from>
    <xdr:ext cx="762000" cy="259045"/>
    <xdr:sp macro="" textlink="">
      <xdr:nvSpPr>
        <xdr:cNvPr id="438" name="テキスト ボックス 437"/>
        <xdr:cNvSpPr txBox="1"/>
      </xdr:nvSpPr>
      <xdr:spPr>
        <a:xfrm>
          <a:off x="14401800" y="1331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115570</xdr:rowOff>
    </xdr:from>
    <xdr:to>
      <xdr:col>69</xdr:col>
      <xdr:colOff>92075</xdr:colOff>
      <xdr:row>74</xdr:row>
      <xdr:rowOff>75565</xdr:rowOff>
    </xdr:to>
    <xdr:cxnSp macro="">
      <xdr:nvCxnSpPr>
        <xdr:cNvPr id="439" name="直線コネクタ 438"/>
        <xdr:cNvCxnSpPr/>
      </xdr:nvCxnSpPr>
      <xdr:spPr>
        <a:xfrm>
          <a:off x="13004800" y="12631420"/>
          <a:ext cx="8890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161925</xdr:rowOff>
    </xdr:from>
    <xdr:to>
      <xdr:col>69</xdr:col>
      <xdr:colOff>142875</xdr:colOff>
      <xdr:row>77</xdr:row>
      <xdr:rowOff>92075</xdr:rowOff>
    </xdr:to>
    <xdr:sp macro="" textlink="">
      <xdr:nvSpPr>
        <xdr:cNvPr id="440" name="フローチャート: 判断 439"/>
        <xdr:cNvSpPr/>
      </xdr:nvSpPr>
      <xdr:spPr>
        <a:xfrm>
          <a:off x="13843000" y="1319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76852</xdr:rowOff>
    </xdr:from>
    <xdr:ext cx="762000" cy="259045"/>
    <xdr:sp macro="" textlink="">
      <xdr:nvSpPr>
        <xdr:cNvPr id="441" name="テキスト ボックス 440"/>
        <xdr:cNvSpPr txBox="1"/>
      </xdr:nvSpPr>
      <xdr:spPr>
        <a:xfrm>
          <a:off x="13512800" y="13278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36195</xdr:rowOff>
    </xdr:from>
    <xdr:to>
      <xdr:col>65</xdr:col>
      <xdr:colOff>53975</xdr:colOff>
      <xdr:row>76</xdr:row>
      <xdr:rowOff>137795</xdr:rowOff>
    </xdr:to>
    <xdr:sp macro="" textlink="">
      <xdr:nvSpPr>
        <xdr:cNvPr id="442" name="フローチャート: 判断 441"/>
        <xdr:cNvSpPr/>
      </xdr:nvSpPr>
      <xdr:spPr>
        <a:xfrm>
          <a:off x="12954000" y="1306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122572</xdr:rowOff>
    </xdr:from>
    <xdr:ext cx="762000" cy="259045"/>
    <xdr:sp macro="" textlink="">
      <xdr:nvSpPr>
        <xdr:cNvPr id="443" name="テキスト ボックス 442"/>
        <xdr:cNvSpPr txBox="1"/>
      </xdr:nvSpPr>
      <xdr:spPr>
        <a:xfrm>
          <a:off x="12623800" y="13152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30480</xdr:rowOff>
    </xdr:from>
    <xdr:to>
      <xdr:col>82</xdr:col>
      <xdr:colOff>158750</xdr:colOff>
      <xdr:row>77</xdr:row>
      <xdr:rowOff>132080</xdr:rowOff>
    </xdr:to>
    <xdr:sp macro="" textlink="">
      <xdr:nvSpPr>
        <xdr:cNvPr id="449" name="楕円 448"/>
        <xdr:cNvSpPr/>
      </xdr:nvSpPr>
      <xdr:spPr>
        <a:xfrm>
          <a:off x="164592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47007</xdr:rowOff>
    </xdr:from>
    <xdr:ext cx="762000" cy="259045"/>
    <xdr:sp macro="" textlink="">
      <xdr:nvSpPr>
        <xdr:cNvPr id="450" name="公債費以外該当値テキスト"/>
        <xdr:cNvSpPr txBox="1"/>
      </xdr:nvSpPr>
      <xdr:spPr>
        <a:xfrm>
          <a:off x="16598900" y="1307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116205</xdr:rowOff>
    </xdr:from>
    <xdr:to>
      <xdr:col>78</xdr:col>
      <xdr:colOff>120650</xdr:colOff>
      <xdr:row>76</xdr:row>
      <xdr:rowOff>46355</xdr:rowOff>
    </xdr:to>
    <xdr:sp macro="" textlink="">
      <xdr:nvSpPr>
        <xdr:cNvPr id="451" name="楕円 450"/>
        <xdr:cNvSpPr/>
      </xdr:nvSpPr>
      <xdr:spPr>
        <a:xfrm>
          <a:off x="15621000" y="1297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56532</xdr:rowOff>
    </xdr:from>
    <xdr:ext cx="736600" cy="259045"/>
    <xdr:sp macro="" textlink="">
      <xdr:nvSpPr>
        <xdr:cNvPr id="452" name="テキスト ボックス 451"/>
        <xdr:cNvSpPr txBox="1"/>
      </xdr:nvSpPr>
      <xdr:spPr>
        <a:xfrm>
          <a:off x="15290800" y="12743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76200</xdr:rowOff>
    </xdr:from>
    <xdr:to>
      <xdr:col>74</xdr:col>
      <xdr:colOff>31750</xdr:colOff>
      <xdr:row>76</xdr:row>
      <xdr:rowOff>6350</xdr:rowOff>
    </xdr:to>
    <xdr:sp macro="" textlink="">
      <xdr:nvSpPr>
        <xdr:cNvPr id="453" name="楕円 452"/>
        <xdr:cNvSpPr/>
      </xdr:nvSpPr>
      <xdr:spPr>
        <a:xfrm>
          <a:off x="14732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16527</xdr:rowOff>
    </xdr:from>
    <xdr:ext cx="762000" cy="259045"/>
    <xdr:sp macro="" textlink="">
      <xdr:nvSpPr>
        <xdr:cNvPr id="454" name="テキスト ボックス 453"/>
        <xdr:cNvSpPr txBox="1"/>
      </xdr:nvSpPr>
      <xdr:spPr>
        <a:xfrm>
          <a:off x="14401800" y="1270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24765</xdr:rowOff>
    </xdr:from>
    <xdr:to>
      <xdr:col>69</xdr:col>
      <xdr:colOff>142875</xdr:colOff>
      <xdr:row>74</xdr:row>
      <xdr:rowOff>126365</xdr:rowOff>
    </xdr:to>
    <xdr:sp macro="" textlink="">
      <xdr:nvSpPr>
        <xdr:cNvPr id="455" name="楕円 454"/>
        <xdr:cNvSpPr/>
      </xdr:nvSpPr>
      <xdr:spPr>
        <a:xfrm>
          <a:off x="13843000" y="1271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136542</xdr:rowOff>
    </xdr:from>
    <xdr:ext cx="762000" cy="259045"/>
    <xdr:sp macro="" textlink="">
      <xdr:nvSpPr>
        <xdr:cNvPr id="456" name="テキスト ボックス 455"/>
        <xdr:cNvSpPr txBox="1"/>
      </xdr:nvSpPr>
      <xdr:spPr>
        <a:xfrm>
          <a:off x="13512800" y="12480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64770</xdr:rowOff>
    </xdr:from>
    <xdr:to>
      <xdr:col>65</xdr:col>
      <xdr:colOff>53975</xdr:colOff>
      <xdr:row>73</xdr:row>
      <xdr:rowOff>166370</xdr:rowOff>
    </xdr:to>
    <xdr:sp macro="" textlink="">
      <xdr:nvSpPr>
        <xdr:cNvPr id="457" name="楕円 456"/>
        <xdr:cNvSpPr/>
      </xdr:nvSpPr>
      <xdr:spPr>
        <a:xfrm>
          <a:off x="12954000" y="125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5097</xdr:rowOff>
    </xdr:from>
    <xdr:ext cx="762000" cy="259045"/>
    <xdr:sp macro="" textlink="">
      <xdr:nvSpPr>
        <xdr:cNvPr id="458" name="テキスト ボックス 457"/>
        <xdr:cNvSpPr txBox="1"/>
      </xdr:nvSpPr>
      <xdr:spPr>
        <a:xfrm>
          <a:off x="12623800" y="1234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和歌山県みなべ町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140335</xdr:rowOff>
    </xdr:from>
    <xdr:to>
      <xdr:col>29</xdr:col>
      <xdr:colOff>127000</xdr:colOff>
      <xdr:row>20</xdr:row>
      <xdr:rowOff>153632</xdr:rowOff>
    </xdr:to>
    <xdr:cxnSp macro="">
      <xdr:nvCxnSpPr>
        <xdr:cNvPr id="45" name="直線コネクタ 44"/>
        <xdr:cNvCxnSpPr/>
      </xdr:nvCxnSpPr>
      <xdr:spPr bwMode="auto">
        <a:xfrm flipV="1">
          <a:off x="5651500" y="2073910"/>
          <a:ext cx="0" cy="15563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125709</xdr:rowOff>
    </xdr:from>
    <xdr:ext cx="762000" cy="259045"/>
    <xdr:sp macro="" textlink="">
      <xdr:nvSpPr>
        <xdr:cNvPr id="46" name="人口1人当たり決算額の推移最小値テキスト130"/>
        <xdr:cNvSpPr txBox="1"/>
      </xdr:nvSpPr>
      <xdr:spPr>
        <a:xfrm>
          <a:off x="5740400" y="3602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153632</xdr:rowOff>
    </xdr:from>
    <xdr:to>
      <xdr:col>30</xdr:col>
      <xdr:colOff>25400</xdr:colOff>
      <xdr:row>20</xdr:row>
      <xdr:rowOff>153632</xdr:rowOff>
    </xdr:to>
    <xdr:cxnSp macro="">
      <xdr:nvCxnSpPr>
        <xdr:cNvPr id="47" name="直線コネクタ 46"/>
        <xdr:cNvCxnSpPr/>
      </xdr:nvCxnSpPr>
      <xdr:spPr bwMode="auto">
        <a:xfrm>
          <a:off x="5562600" y="36302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55262</xdr:rowOff>
    </xdr:from>
    <xdr:ext cx="762000" cy="259045"/>
    <xdr:sp macro="" textlink="">
      <xdr:nvSpPr>
        <xdr:cNvPr id="48" name="人口1人当たり決算額の推移最大値テキスト130"/>
        <xdr:cNvSpPr txBox="1"/>
      </xdr:nvSpPr>
      <xdr:spPr>
        <a:xfrm>
          <a:off x="5740400" y="181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140335</xdr:rowOff>
    </xdr:from>
    <xdr:to>
      <xdr:col>30</xdr:col>
      <xdr:colOff>25400</xdr:colOff>
      <xdr:row>11</xdr:row>
      <xdr:rowOff>140335</xdr:rowOff>
    </xdr:to>
    <xdr:cxnSp macro="">
      <xdr:nvCxnSpPr>
        <xdr:cNvPr id="49" name="直線コネクタ 48"/>
        <xdr:cNvCxnSpPr/>
      </xdr:nvCxnSpPr>
      <xdr:spPr bwMode="auto">
        <a:xfrm>
          <a:off x="5562600" y="2073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8204</xdr:rowOff>
    </xdr:from>
    <xdr:to>
      <xdr:col>29</xdr:col>
      <xdr:colOff>127000</xdr:colOff>
      <xdr:row>19</xdr:row>
      <xdr:rowOff>66840</xdr:rowOff>
    </xdr:to>
    <xdr:cxnSp macro="">
      <xdr:nvCxnSpPr>
        <xdr:cNvPr id="50" name="直線コネクタ 49"/>
        <xdr:cNvCxnSpPr/>
      </xdr:nvCxnSpPr>
      <xdr:spPr bwMode="auto">
        <a:xfrm flipV="1">
          <a:off x="5003800" y="3313379"/>
          <a:ext cx="647700" cy="586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35996</xdr:rowOff>
    </xdr:from>
    <xdr:ext cx="762000" cy="259045"/>
    <xdr:sp macro="" textlink="">
      <xdr:nvSpPr>
        <xdr:cNvPr id="51" name="人口1人当たり決算額の推移平均値テキスト130"/>
        <xdr:cNvSpPr txBox="1"/>
      </xdr:nvSpPr>
      <xdr:spPr>
        <a:xfrm>
          <a:off x="5740400" y="28268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19469</xdr:rowOff>
    </xdr:from>
    <xdr:to>
      <xdr:col>29</xdr:col>
      <xdr:colOff>177800</xdr:colOff>
      <xdr:row>17</xdr:row>
      <xdr:rowOff>121069</xdr:rowOff>
    </xdr:to>
    <xdr:sp macro="" textlink="">
      <xdr:nvSpPr>
        <xdr:cNvPr id="52" name="フローチャート: 判断 51"/>
        <xdr:cNvSpPr/>
      </xdr:nvSpPr>
      <xdr:spPr bwMode="auto">
        <a:xfrm>
          <a:off x="5600700" y="2981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66840</xdr:rowOff>
    </xdr:from>
    <xdr:to>
      <xdr:col>26</xdr:col>
      <xdr:colOff>50800</xdr:colOff>
      <xdr:row>19</xdr:row>
      <xdr:rowOff>108839</xdr:rowOff>
    </xdr:to>
    <xdr:cxnSp macro="">
      <xdr:nvCxnSpPr>
        <xdr:cNvPr id="53" name="直線コネクタ 52"/>
        <xdr:cNvCxnSpPr/>
      </xdr:nvCxnSpPr>
      <xdr:spPr bwMode="auto">
        <a:xfrm flipV="1">
          <a:off x="4305300" y="3372015"/>
          <a:ext cx="698500" cy="419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85458</xdr:rowOff>
    </xdr:from>
    <xdr:to>
      <xdr:col>26</xdr:col>
      <xdr:colOff>101600</xdr:colOff>
      <xdr:row>18</xdr:row>
      <xdr:rowOff>15608</xdr:rowOff>
    </xdr:to>
    <xdr:sp macro="" textlink="">
      <xdr:nvSpPr>
        <xdr:cNvPr id="54" name="フローチャート: 判断 53"/>
        <xdr:cNvSpPr/>
      </xdr:nvSpPr>
      <xdr:spPr bwMode="auto">
        <a:xfrm>
          <a:off x="4953000" y="30477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25785</xdr:rowOff>
    </xdr:from>
    <xdr:ext cx="736600" cy="259045"/>
    <xdr:sp macro="" textlink="">
      <xdr:nvSpPr>
        <xdr:cNvPr id="55" name="テキスト ボックス 54"/>
        <xdr:cNvSpPr txBox="1"/>
      </xdr:nvSpPr>
      <xdr:spPr>
        <a:xfrm>
          <a:off x="4622800" y="2816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108839</xdr:rowOff>
    </xdr:from>
    <xdr:to>
      <xdr:col>22</xdr:col>
      <xdr:colOff>114300</xdr:colOff>
      <xdr:row>19</xdr:row>
      <xdr:rowOff>139674</xdr:rowOff>
    </xdr:to>
    <xdr:cxnSp macro="">
      <xdr:nvCxnSpPr>
        <xdr:cNvPr id="56" name="直線コネクタ 55"/>
        <xdr:cNvCxnSpPr/>
      </xdr:nvCxnSpPr>
      <xdr:spPr bwMode="auto">
        <a:xfrm flipV="1">
          <a:off x="3606800" y="3414014"/>
          <a:ext cx="698500" cy="308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114973</xdr:rowOff>
    </xdr:from>
    <xdr:to>
      <xdr:col>22</xdr:col>
      <xdr:colOff>165100</xdr:colOff>
      <xdr:row>18</xdr:row>
      <xdr:rowOff>45123</xdr:rowOff>
    </xdr:to>
    <xdr:sp macro="" textlink="">
      <xdr:nvSpPr>
        <xdr:cNvPr id="57" name="フローチャート: 判断 56"/>
        <xdr:cNvSpPr/>
      </xdr:nvSpPr>
      <xdr:spPr bwMode="auto">
        <a:xfrm>
          <a:off x="4254500" y="30772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55300</xdr:rowOff>
    </xdr:from>
    <xdr:ext cx="762000" cy="259045"/>
    <xdr:sp macro="" textlink="">
      <xdr:nvSpPr>
        <xdr:cNvPr id="58" name="テキスト ボックス 57"/>
        <xdr:cNvSpPr txBox="1"/>
      </xdr:nvSpPr>
      <xdr:spPr>
        <a:xfrm>
          <a:off x="3924300" y="2846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139674</xdr:rowOff>
    </xdr:from>
    <xdr:to>
      <xdr:col>18</xdr:col>
      <xdr:colOff>177800</xdr:colOff>
      <xdr:row>19</xdr:row>
      <xdr:rowOff>162027</xdr:rowOff>
    </xdr:to>
    <xdr:cxnSp macro="">
      <xdr:nvCxnSpPr>
        <xdr:cNvPr id="59" name="直線コネクタ 58"/>
        <xdr:cNvCxnSpPr/>
      </xdr:nvCxnSpPr>
      <xdr:spPr bwMode="auto">
        <a:xfrm flipV="1">
          <a:off x="2908300" y="3444849"/>
          <a:ext cx="698500" cy="223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157277</xdr:rowOff>
    </xdr:from>
    <xdr:to>
      <xdr:col>19</xdr:col>
      <xdr:colOff>38100</xdr:colOff>
      <xdr:row>18</xdr:row>
      <xdr:rowOff>87427</xdr:rowOff>
    </xdr:to>
    <xdr:sp macro="" textlink="">
      <xdr:nvSpPr>
        <xdr:cNvPr id="60" name="フローチャート: 判断 59"/>
        <xdr:cNvSpPr/>
      </xdr:nvSpPr>
      <xdr:spPr bwMode="auto">
        <a:xfrm>
          <a:off x="3556000" y="3119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97604</xdr:rowOff>
    </xdr:from>
    <xdr:ext cx="762000" cy="259045"/>
    <xdr:sp macro="" textlink="">
      <xdr:nvSpPr>
        <xdr:cNvPr id="61" name="テキスト ボックス 60"/>
        <xdr:cNvSpPr txBox="1"/>
      </xdr:nvSpPr>
      <xdr:spPr>
        <a:xfrm>
          <a:off x="3225800" y="288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3886</xdr:rowOff>
    </xdr:from>
    <xdr:to>
      <xdr:col>15</xdr:col>
      <xdr:colOff>101600</xdr:colOff>
      <xdr:row>18</xdr:row>
      <xdr:rowOff>105486</xdr:rowOff>
    </xdr:to>
    <xdr:sp macro="" textlink="">
      <xdr:nvSpPr>
        <xdr:cNvPr id="62" name="フローチャート: 判断 61"/>
        <xdr:cNvSpPr/>
      </xdr:nvSpPr>
      <xdr:spPr bwMode="auto">
        <a:xfrm>
          <a:off x="2857500" y="3137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115663</xdr:rowOff>
    </xdr:from>
    <xdr:ext cx="762000" cy="259045"/>
    <xdr:sp macro="" textlink="">
      <xdr:nvSpPr>
        <xdr:cNvPr id="63" name="テキスト ボックス 62"/>
        <xdr:cNvSpPr txBox="1"/>
      </xdr:nvSpPr>
      <xdr:spPr>
        <a:xfrm>
          <a:off x="2527300" y="2906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128854</xdr:rowOff>
    </xdr:from>
    <xdr:to>
      <xdr:col>29</xdr:col>
      <xdr:colOff>177800</xdr:colOff>
      <xdr:row>19</xdr:row>
      <xdr:rowOff>59004</xdr:rowOff>
    </xdr:to>
    <xdr:sp macro="" textlink="">
      <xdr:nvSpPr>
        <xdr:cNvPr id="69" name="楕円 68"/>
        <xdr:cNvSpPr/>
      </xdr:nvSpPr>
      <xdr:spPr bwMode="auto">
        <a:xfrm>
          <a:off x="5600700" y="32625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100931</xdr:rowOff>
    </xdr:from>
    <xdr:ext cx="762000" cy="259045"/>
    <xdr:sp macro="" textlink="">
      <xdr:nvSpPr>
        <xdr:cNvPr id="70" name="人口1人当たり決算額の推移該当値テキスト130"/>
        <xdr:cNvSpPr txBox="1"/>
      </xdr:nvSpPr>
      <xdr:spPr>
        <a:xfrm>
          <a:off x="5740400" y="3234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16040</xdr:rowOff>
    </xdr:from>
    <xdr:to>
      <xdr:col>26</xdr:col>
      <xdr:colOff>101600</xdr:colOff>
      <xdr:row>19</xdr:row>
      <xdr:rowOff>117640</xdr:rowOff>
    </xdr:to>
    <xdr:sp macro="" textlink="">
      <xdr:nvSpPr>
        <xdr:cNvPr id="71" name="楕円 70"/>
        <xdr:cNvSpPr/>
      </xdr:nvSpPr>
      <xdr:spPr bwMode="auto">
        <a:xfrm>
          <a:off x="4953000" y="3321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102417</xdr:rowOff>
    </xdr:from>
    <xdr:ext cx="736600" cy="259045"/>
    <xdr:sp macro="" textlink="">
      <xdr:nvSpPr>
        <xdr:cNvPr id="72" name="テキスト ボックス 71"/>
        <xdr:cNvSpPr txBox="1"/>
      </xdr:nvSpPr>
      <xdr:spPr>
        <a:xfrm>
          <a:off x="4622800" y="3407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58039</xdr:rowOff>
    </xdr:from>
    <xdr:to>
      <xdr:col>22</xdr:col>
      <xdr:colOff>165100</xdr:colOff>
      <xdr:row>19</xdr:row>
      <xdr:rowOff>159639</xdr:rowOff>
    </xdr:to>
    <xdr:sp macro="" textlink="">
      <xdr:nvSpPr>
        <xdr:cNvPr id="73" name="楕円 72"/>
        <xdr:cNvSpPr/>
      </xdr:nvSpPr>
      <xdr:spPr bwMode="auto">
        <a:xfrm>
          <a:off x="4254500" y="33632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144416</xdr:rowOff>
    </xdr:from>
    <xdr:ext cx="762000" cy="259045"/>
    <xdr:sp macro="" textlink="">
      <xdr:nvSpPr>
        <xdr:cNvPr id="74" name="テキスト ボックス 73"/>
        <xdr:cNvSpPr txBox="1"/>
      </xdr:nvSpPr>
      <xdr:spPr>
        <a:xfrm>
          <a:off x="3924300" y="344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88874</xdr:rowOff>
    </xdr:from>
    <xdr:to>
      <xdr:col>19</xdr:col>
      <xdr:colOff>38100</xdr:colOff>
      <xdr:row>20</xdr:row>
      <xdr:rowOff>19024</xdr:rowOff>
    </xdr:to>
    <xdr:sp macro="" textlink="">
      <xdr:nvSpPr>
        <xdr:cNvPr id="75" name="楕円 74"/>
        <xdr:cNvSpPr/>
      </xdr:nvSpPr>
      <xdr:spPr bwMode="auto">
        <a:xfrm>
          <a:off x="3556000" y="33940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3801</xdr:rowOff>
    </xdr:from>
    <xdr:ext cx="762000" cy="259045"/>
    <xdr:sp macro="" textlink="">
      <xdr:nvSpPr>
        <xdr:cNvPr id="76" name="テキスト ボックス 75"/>
        <xdr:cNvSpPr txBox="1"/>
      </xdr:nvSpPr>
      <xdr:spPr>
        <a:xfrm>
          <a:off x="3225800" y="3480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111227</xdr:rowOff>
    </xdr:from>
    <xdr:to>
      <xdr:col>15</xdr:col>
      <xdr:colOff>101600</xdr:colOff>
      <xdr:row>20</xdr:row>
      <xdr:rowOff>41377</xdr:rowOff>
    </xdr:to>
    <xdr:sp macro="" textlink="">
      <xdr:nvSpPr>
        <xdr:cNvPr id="77" name="楕円 76"/>
        <xdr:cNvSpPr/>
      </xdr:nvSpPr>
      <xdr:spPr bwMode="auto">
        <a:xfrm>
          <a:off x="2857500" y="34164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26154</xdr:rowOff>
    </xdr:from>
    <xdr:ext cx="762000" cy="259045"/>
    <xdr:sp macro="" textlink="">
      <xdr:nvSpPr>
        <xdr:cNvPr id="78" name="テキスト ボックス 77"/>
        <xdr:cNvSpPr txBox="1"/>
      </xdr:nvSpPr>
      <xdr:spPr>
        <a:xfrm>
          <a:off x="2527300" y="3502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193599</xdr:rowOff>
    </xdr:from>
    <xdr:to>
      <xdr:col>29</xdr:col>
      <xdr:colOff>127000</xdr:colOff>
      <xdr:row>37</xdr:row>
      <xdr:rowOff>206153</xdr:rowOff>
    </xdr:to>
    <xdr:cxnSp macro="">
      <xdr:nvCxnSpPr>
        <xdr:cNvPr id="107" name="直線コネクタ 106"/>
        <xdr:cNvCxnSpPr/>
      </xdr:nvCxnSpPr>
      <xdr:spPr bwMode="auto">
        <a:xfrm flipV="1">
          <a:off x="5651500" y="6118149"/>
          <a:ext cx="0" cy="12127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178230</xdr:rowOff>
    </xdr:from>
    <xdr:ext cx="762000" cy="259045"/>
    <xdr:sp macro="" textlink="">
      <xdr:nvSpPr>
        <xdr:cNvPr id="108" name="人口1人当たり決算額の推移最小値テキスト445"/>
        <xdr:cNvSpPr txBox="1"/>
      </xdr:nvSpPr>
      <xdr:spPr>
        <a:xfrm>
          <a:off x="5740400" y="7302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206153</xdr:rowOff>
    </xdr:from>
    <xdr:to>
      <xdr:col>30</xdr:col>
      <xdr:colOff>25400</xdr:colOff>
      <xdr:row>37</xdr:row>
      <xdr:rowOff>206153</xdr:rowOff>
    </xdr:to>
    <xdr:cxnSp macro="">
      <xdr:nvCxnSpPr>
        <xdr:cNvPr id="109" name="直線コネクタ 108"/>
        <xdr:cNvCxnSpPr/>
      </xdr:nvCxnSpPr>
      <xdr:spPr bwMode="auto">
        <a:xfrm>
          <a:off x="5562600" y="73308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108526</xdr:rowOff>
    </xdr:from>
    <xdr:ext cx="762000" cy="259045"/>
    <xdr:sp macro="" textlink="">
      <xdr:nvSpPr>
        <xdr:cNvPr id="110" name="人口1人当たり決算額の推移最大値テキスト445"/>
        <xdr:cNvSpPr txBox="1"/>
      </xdr:nvSpPr>
      <xdr:spPr>
        <a:xfrm>
          <a:off x="5740400" y="5861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193599</xdr:rowOff>
    </xdr:from>
    <xdr:to>
      <xdr:col>30</xdr:col>
      <xdr:colOff>25400</xdr:colOff>
      <xdr:row>33</xdr:row>
      <xdr:rowOff>193599</xdr:rowOff>
    </xdr:to>
    <xdr:cxnSp macro="">
      <xdr:nvCxnSpPr>
        <xdr:cNvPr id="111" name="直線コネクタ 110"/>
        <xdr:cNvCxnSpPr/>
      </xdr:nvCxnSpPr>
      <xdr:spPr bwMode="auto">
        <a:xfrm>
          <a:off x="5562600" y="61181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272390</xdr:rowOff>
    </xdr:from>
    <xdr:to>
      <xdr:col>29</xdr:col>
      <xdr:colOff>127000</xdr:colOff>
      <xdr:row>35</xdr:row>
      <xdr:rowOff>326987</xdr:rowOff>
    </xdr:to>
    <xdr:cxnSp macro="">
      <xdr:nvCxnSpPr>
        <xdr:cNvPr id="112" name="直線コネクタ 111"/>
        <xdr:cNvCxnSpPr/>
      </xdr:nvCxnSpPr>
      <xdr:spPr bwMode="auto">
        <a:xfrm>
          <a:off x="5003800" y="6882740"/>
          <a:ext cx="647700" cy="545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92594</xdr:rowOff>
    </xdr:from>
    <xdr:ext cx="762000" cy="259045"/>
    <xdr:sp macro="" textlink="">
      <xdr:nvSpPr>
        <xdr:cNvPr id="113" name="人口1人当たり決算額の推移平均値テキスト445"/>
        <xdr:cNvSpPr txBox="1"/>
      </xdr:nvSpPr>
      <xdr:spPr>
        <a:xfrm>
          <a:off x="5740400" y="6702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247517</xdr:rowOff>
    </xdr:from>
    <xdr:to>
      <xdr:col>29</xdr:col>
      <xdr:colOff>177800</xdr:colOff>
      <xdr:row>36</xdr:row>
      <xdr:rowOff>6217</xdr:rowOff>
    </xdr:to>
    <xdr:sp macro="" textlink="">
      <xdr:nvSpPr>
        <xdr:cNvPr id="114" name="フローチャート: 判断 113"/>
        <xdr:cNvSpPr/>
      </xdr:nvSpPr>
      <xdr:spPr bwMode="auto">
        <a:xfrm>
          <a:off x="5600700" y="6857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150337</xdr:rowOff>
    </xdr:from>
    <xdr:to>
      <xdr:col>26</xdr:col>
      <xdr:colOff>50800</xdr:colOff>
      <xdr:row>35</xdr:row>
      <xdr:rowOff>272390</xdr:rowOff>
    </xdr:to>
    <xdr:cxnSp macro="">
      <xdr:nvCxnSpPr>
        <xdr:cNvPr id="115" name="直線コネクタ 114"/>
        <xdr:cNvCxnSpPr/>
      </xdr:nvCxnSpPr>
      <xdr:spPr bwMode="auto">
        <a:xfrm>
          <a:off x="4305300" y="6760687"/>
          <a:ext cx="698500" cy="1220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276930</xdr:rowOff>
    </xdr:from>
    <xdr:to>
      <xdr:col>26</xdr:col>
      <xdr:colOff>101600</xdr:colOff>
      <xdr:row>36</xdr:row>
      <xdr:rowOff>35630</xdr:rowOff>
    </xdr:to>
    <xdr:sp macro="" textlink="">
      <xdr:nvSpPr>
        <xdr:cNvPr id="116" name="フローチャート: 判断 115"/>
        <xdr:cNvSpPr/>
      </xdr:nvSpPr>
      <xdr:spPr bwMode="auto">
        <a:xfrm>
          <a:off x="4953000" y="68872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20407</xdr:rowOff>
    </xdr:from>
    <xdr:ext cx="736600" cy="259045"/>
    <xdr:sp macro="" textlink="">
      <xdr:nvSpPr>
        <xdr:cNvPr id="117" name="テキスト ボックス 116"/>
        <xdr:cNvSpPr txBox="1"/>
      </xdr:nvSpPr>
      <xdr:spPr>
        <a:xfrm>
          <a:off x="4622800" y="6973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150337</xdr:rowOff>
    </xdr:from>
    <xdr:to>
      <xdr:col>22</xdr:col>
      <xdr:colOff>114300</xdr:colOff>
      <xdr:row>35</xdr:row>
      <xdr:rowOff>167501</xdr:rowOff>
    </xdr:to>
    <xdr:cxnSp macro="">
      <xdr:nvCxnSpPr>
        <xdr:cNvPr id="118" name="直線コネクタ 117"/>
        <xdr:cNvCxnSpPr/>
      </xdr:nvCxnSpPr>
      <xdr:spPr bwMode="auto">
        <a:xfrm flipV="1">
          <a:off x="3606800" y="6760687"/>
          <a:ext cx="698500" cy="171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279997</xdr:rowOff>
    </xdr:from>
    <xdr:to>
      <xdr:col>22</xdr:col>
      <xdr:colOff>165100</xdr:colOff>
      <xdr:row>36</xdr:row>
      <xdr:rowOff>38697</xdr:rowOff>
    </xdr:to>
    <xdr:sp macro="" textlink="">
      <xdr:nvSpPr>
        <xdr:cNvPr id="119" name="フローチャート: 判断 118"/>
        <xdr:cNvSpPr/>
      </xdr:nvSpPr>
      <xdr:spPr bwMode="auto">
        <a:xfrm>
          <a:off x="4254500" y="68903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23474</xdr:rowOff>
    </xdr:from>
    <xdr:ext cx="762000" cy="259045"/>
    <xdr:sp macro="" textlink="">
      <xdr:nvSpPr>
        <xdr:cNvPr id="120" name="テキスト ボックス 119"/>
        <xdr:cNvSpPr txBox="1"/>
      </xdr:nvSpPr>
      <xdr:spPr>
        <a:xfrm>
          <a:off x="3924300" y="6976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167501</xdr:rowOff>
    </xdr:from>
    <xdr:to>
      <xdr:col>18</xdr:col>
      <xdr:colOff>177800</xdr:colOff>
      <xdr:row>35</xdr:row>
      <xdr:rowOff>195523</xdr:rowOff>
    </xdr:to>
    <xdr:cxnSp macro="">
      <xdr:nvCxnSpPr>
        <xdr:cNvPr id="121" name="直線コネクタ 120"/>
        <xdr:cNvCxnSpPr/>
      </xdr:nvCxnSpPr>
      <xdr:spPr bwMode="auto">
        <a:xfrm flipV="1">
          <a:off x="2908300" y="6777851"/>
          <a:ext cx="698500" cy="280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279711</xdr:rowOff>
    </xdr:from>
    <xdr:to>
      <xdr:col>19</xdr:col>
      <xdr:colOff>38100</xdr:colOff>
      <xdr:row>36</xdr:row>
      <xdr:rowOff>38411</xdr:rowOff>
    </xdr:to>
    <xdr:sp macro="" textlink="">
      <xdr:nvSpPr>
        <xdr:cNvPr id="122" name="フローチャート: 判断 121"/>
        <xdr:cNvSpPr/>
      </xdr:nvSpPr>
      <xdr:spPr bwMode="auto">
        <a:xfrm>
          <a:off x="3556000" y="6890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23188</xdr:rowOff>
    </xdr:from>
    <xdr:ext cx="762000" cy="259045"/>
    <xdr:sp macro="" textlink="">
      <xdr:nvSpPr>
        <xdr:cNvPr id="123" name="テキスト ボックス 122"/>
        <xdr:cNvSpPr txBox="1"/>
      </xdr:nvSpPr>
      <xdr:spPr>
        <a:xfrm>
          <a:off x="3225800" y="6976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260680</xdr:rowOff>
    </xdr:from>
    <xdr:to>
      <xdr:col>15</xdr:col>
      <xdr:colOff>101600</xdr:colOff>
      <xdr:row>36</xdr:row>
      <xdr:rowOff>19380</xdr:rowOff>
    </xdr:to>
    <xdr:sp macro="" textlink="">
      <xdr:nvSpPr>
        <xdr:cNvPr id="124" name="フローチャート: 判断 123"/>
        <xdr:cNvSpPr/>
      </xdr:nvSpPr>
      <xdr:spPr bwMode="auto">
        <a:xfrm>
          <a:off x="2857500" y="6871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4157</xdr:rowOff>
    </xdr:from>
    <xdr:ext cx="762000" cy="259045"/>
    <xdr:sp macro="" textlink="">
      <xdr:nvSpPr>
        <xdr:cNvPr id="125" name="テキスト ボックス 124"/>
        <xdr:cNvSpPr txBox="1"/>
      </xdr:nvSpPr>
      <xdr:spPr>
        <a:xfrm>
          <a:off x="2527300" y="6957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276187</xdr:rowOff>
    </xdr:from>
    <xdr:to>
      <xdr:col>29</xdr:col>
      <xdr:colOff>177800</xdr:colOff>
      <xdr:row>36</xdr:row>
      <xdr:rowOff>34887</xdr:rowOff>
    </xdr:to>
    <xdr:sp macro="" textlink="">
      <xdr:nvSpPr>
        <xdr:cNvPr id="131" name="楕円 130"/>
        <xdr:cNvSpPr/>
      </xdr:nvSpPr>
      <xdr:spPr bwMode="auto">
        <a:xfrm>
          <a:off x="5600700" y="68865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248264</xdr:rowOff>
    </xdr:from>
    <xdr:ext cx="762000" cy="259045"/>
    <xdr:sp macro="" textlink="">
      <xdr:nvSpPr>
        <xdr:cNvPr id="132" name="人口1人当たり決算額の推移該当値テキスト445"/>
        <xdr:cNvSpPr txBox="1"/>
      </xdr:nvSpPr>
      <xdr:spPr>
        <a:xfrm>
          <a:off x="5740400" y="685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221590</xdr:rowOff>
    </xdr:from>
    <xdr:to>
      <xdr:col>26</xdr:col>
      <xdr:colOff>101600</xdr:colOff>
      <xdr:row>35</xdr:row>
      <xdr:rowOff>323190</xdr:rowOff>
    </xdr:to>
    <xdr:sp macro="" textlink="">
      <xdr:nvSpPr>
        <xdr:cNvPr id="133" name="楕円 132"/>
        <xdr:cNvSpPr/>
      </xdr:nvSpPr>
      <xdr:spPr bwMode="auto">
        <a:xfrm>
          <a:off x="4953000" y="6831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333367</xdr:rowOff>
    </xdr:from>
    <xdr:ext cx="736600" cy="259045"/>
    <xdr:sp macro="" textlink="">
      <xdr:nvSpPr>
        <xdr:cNvPr id="134" name="テキスト ボックス 133"/>
        <xdr:cNvSpPr txBox="1"/>
      </xdr:nvSpPr>
      <xdr:spPr>
        <a:xfrm>
          <a:off x="4622800" y="6600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99537</xdr:rowOff>
    </xdr:from>
    <xdr:to>
      <xdr:col>22</xdr:col>
      <xdr:colOff>165100</xdr:colOff>
      <xdr:row>35</xdr:row>
      <xdr:rowOff>201137</xdr:rowOff>
    </xdr:to>
    <xdr:sp macro="" textlink="">
      <xdr:nvSpPr>
        <xdr:cNvPr id="135" name="楕円 134"/>
        <xdr:cNvSpPr/>
      </xdr:nvSpPr>
      <xdr:spPr bwMode="auto">
        <a:xfrm>
          <a:off x="4254500" y="67098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211314</xdr:rowOff>
    </xdr:from>
    <xdr:ext cx="762000" cy="259045"/>
    <xdr:sp macro="" textlink="">
      <xdr:nvSpPr>
        <xdr:cNvPr id="136" name="テキスト ボックス 135"/>
        <xdr:cNvSpPr txBox="1"/>
      </xdr:nvSpPr>
      <xdr:spPr>
        <a:xfrm>
          <a:off x="3924300" y="6478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116701</xdr:rowOff>
    </xdr:from>
    <xdr:to>
      <xdr:col>19</xdr:col>
      <xdr:colOff>38100</xdr:colOff>
      <xdr:row>35</xdr:row>
      <xdr:rowOff>218301</xdr:rowOff>
    </xdr:to>
    <xdr:sp macro="" textlink="">
      <xdr:nvSpPr>
        <xdr:cNvPr id="137" name="楕円 136"/>
        <xdr:cNvSpPr/>
      </xdr:nvSpPr>
      <xdr:spPr bwMode="auto">
        <a:xfrm>
          <a:off x="3556000" y="67270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228478</xdr:rowOff>
    </xdr:from>
    <xdr:ext cx="762000" cy="259045"/>
    <xdr:sp macro="" textlink="">
      <xdr:nvSpPr>
        <xdr:cNvPr id="138" name="テキスト ボックス 137"/>
        <xdr:cNvSpPr txBox="1"/>
      </xdr:nvSpPr>
      <xdr:spPr>
        <a:xfrm>
          <a:off x="3225800" y="6495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144723</xdr:rowOff>
    </xdr:from>
    <xdr:to>
      <xdr:col>15</xdr:col>
      <xdr:colOff>101600</xdr:colOff>
      <xdr:row>35</xdr:row>
      <xdr:rowOff>246323</xdr:rowOff>
    </xdr:to>
    <xdr:sp macro="" textlink="">
      <xdr:nvSpPr>
        <xdr:cNvPr id="139" name="楕円 138"/>
        <xdr:cNvSpPr/>
      </xdr:nvSpPr>
      <xdr:spPr bwMode="auto">
        <a:xfrm>
          <a:off x="2857500" y="67550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256500</xdr:rowOff>
    </xdr:from>
    <xdr:ext cx="762000" cy="259045"/>
    <xdr:sp macro="" textlink="">
      <xdr:nvSpPr>
        <xdr:cNvPr id="140" name="テキスト ボックス 139"/>
        <xdr:cNvSpPr txBox="1"/>
      </xdr:nvSpPr>
      <xdr:spPr>
        <a:xfrm>
          <a:off x="2527300" y="652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和歌山県みなべ町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12,585
12,485
120.28
9,413,933
8,512,621
752,154
5,050,726
9,731,300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21.7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150346</xdr:rowOff>
    </xdr:from>
    <xdr:to>
      <xdr:col>24</xdr:col>
      <xdr:colOff>62865</xdr:colOff>
      <xdr:row>39</xdr:row>
      <xdr:rowOff>73014</xdr:rowOff>
    </xdr:to>
    <xdr:cxnSp macro="">
      <xdr:nvCxnSpPr>
        <xdr:cNvPr id="58" name="直線コネクタ 57"/>
        <xdr:cNvCxnSpPr/>
      </xdr:nvCxnSpPr>
      <xdr:spPr>
        <a:xfrm flipV="1">
          <a:off x="4633595" y="5293846"/>
          <a:ext cx="1270" cy="1465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76841</xdr:rowOff>
    </xdr:from>
    <xdr:ext cx="534377" cy="259045"/>
    <xdr:sp macro="" textlink="">
      <xdr:nvSpPr>
        <xdr:cNvPr id="59" name="人件費最小値テキスト"/>
        <xdr:cNvSpPr txBox="1"/>
      </xdr:nvSpPr>
      <xdr:spPr>
        <a:xfrm>
          <a:off x="4686300" y="6763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73014</xdr:rowOff>
    </xdr:from>
    <xdr:to>
      <xdr:col>24</xdr:col>
      <xdr:colOff>152400</xdr:colOff>
      <xdr:row>39</xdr:row>
      <xdr:rowOff>73014</xdr:rowOff>
    </xdr:to>
    <xdr:cxnSp macro="">
      <xdr:nvCxnSpPr>
        <xdr:cNvPr id="60" name="直線コネクタ 59"/>
        <xdr:cNvCxnSpPr/>
      </xdr:nvCxnSpPr>
      <xdr:spPr>
        <a:xfrm>
          <a:off x="4546600" y="6759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97023</xdr:rowOff>
    </xdr:from>
    <xdr:ext cx="599010" cy="259045"/>
    <xdr:sp macro="" textlink="">
      <xdr:nvSpPr>
        <xdr:cNvPr id="61" name="人件費最大値テキスト"/>
        <xdr:cNvSpPr txBox="1"/>
      </xdr:nvSpPr>
      <xdr:spPr>
        <a:xfrm>
          <a:off x="4686300" y="5069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150346</xdr:rowOff>
    </xdr:from>
    <xdr:to>
      <xdr:col>24</xdr:col>
      <xdr:colOff>152400</xdr:colOff>
      <xdr:row>30</xdr:row>
      <xdr:rowOff>150346</xdr:rowOff>
    </xdr:to>
    <xdr:cxnSp macro="">
      <xdr:nvCxnSpPr>
        <xdr:cNvPr id="62" name="直線コネクタ 61"/>
        <xdr:cNvCxnSpPr/>
      </xdr:nvCxnSpPr>
      <xdr:spPr>
        <a:xfrm>
          <a:off x="4546600" y="5293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35393</xdr:rowOff>
    </xdr:from>
    <xdr:to>
      <xdr:col>24</xdr:col>
      <xdr:colOff>63500</xdr:colOff>
      <xdr:row>38</xdr:row>
      <xdr:rowOff>42235</xdr:rowOff>
    </xdr:to>
    <xdr:cxnSp macro="">
      <xdr:nvCxnSpPr>
        <xdr:cNvPr id="63" name="直線コネクタ 62"/>
        <xdr:cNvCxnSpPr/>
      </xdr:nvCxnSpPr>
      <xdr:spPr>
        <a:xfrm flipV="1">
          <a:off x="3797300" y="6550493"/>
          <a:ext cx="838200" cy="6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116643</xdr:rowOff>
    </xdr:from>
    <xdr:ext cx="534377" cy="259045"/>
    <xdr:sp macro="" textlink="">
      <xdr:nvSpPr>
        <xdr:cNvPr id="64" name="人件費平均値テキスト"/>
        <xdr:cNvSpPr txBox="1"/>
      </xdr:nvSpPr>
      <xdr:spPr>
        <a:xfrm>
          <a:off x="4686300" y="59459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93766</xdr:rowOff>
    </xdr:from>
    <xdr:to>
      <xdr:col>24</xdr:col>
      <xdr:colOff>114300</xdr:colOff>
      <xdr:row>36</xdr:row>
      <xdr:rowOff>23916</xdr:rowOff>
    </xdr:to>
    <xdr:sp macro="" textlink="">
      <xdr:nvSpPr>
        <xdr:cNvPr id="65" name="フローチャート: 判断 64"/>
        <xdr:cNvSpPr/>
      </xdr:nvSpPr>
      <xdr:spPr>
        <a:xfrm>
          <a:off x="4584700" y="609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42235</xdr:rowOff>
    </xdr:from>
    <xdr:to>
      <xdr:col>19</xdr:col>
      <xdr:colOff>177800</xdr:colOff>
      <xdr:row>38</xdr:row>
      <xdr:rowOff>76476</xdr:rowOff>
    </xdr:to>
    <xdr:cxnSp macro="">
      <xdr:nvCxnSpPr>
        <xdr:cNvPr id="66" name="直線コネクタ 65"/>
        <xdr:cNvCxnSpPr/>
      </xdr:nvCxnSpPr>
      <xdr:spPr>
        <a:xfrm flipV="1">
          <a:off x="2908300" y="6557335"/>
          <a:ext cx="889000" cy="34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159080</xdr:rowOff>
    </xdr:from>
    <xdr:to>
      <xdr:col>20</xdr:col>
      <xdr:colOff>38100</xdr:colOff>
      <xdr:row>36</xdr:row>
      <xdr:rowOff>89230</xdr:rowOff>
    </xdr:to>
    <xdr:sp macro="" textlink="">
      <xdr:nvSpPr>
        <xdr:cNvPr id="67" name="フローチャート: 判断 66"/>
        <xdr:cNvSpPr/>
      </xdr:nvSpPr>
      <xdr:spPr>
        <a:xfrm>
          <a:off x="3746500" y="61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105757</xdr:rowOff>
    </xdr:from>
    <xdr:ext cx="534377" cy="259045"/>
    <xdr:sp macro="" textlink="">
      <xdr:nvSpPr>
        <xdr:cNvPr id="68" name="テキスト ボックス 67"/>
        <xdr:cNvSpPr txBox="1"/>
      </xdr:nvSpPr>
      <xdr:spPr>
        <a:xfrm>
          <a:off x="3530111" y="593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76476</xdr:rowOff>
    </xdr:from>
    <xdr:to>
      <xdr:col>15</xdr:col>
      <xdr:colOff>50800</xdr:colOff>
      <xdr:row>38</xdr:row>
      <xdr:rowOff>97001</xdr:rowOff>
    </xdr:to>
    <xdr:cxnSp macro="">
      <xdr:nvCxnSpPr>
        <xdr:cNvPr id="69" name="直線コネクタ 68"/>
        <xdr:cNvCxnSpPr/>
      </xdr:nvCxnSpPr>
      <xdr:spPr>
        <a:xfrm flipV="1">
          <a:off x="2019300" y="6591576"/>
          <a:ext cx="889000" cy="20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168518</xdr:rowOff>
    </xdr:from>
    <xdr:to>
      <xdr:col>15</xdr:col>
      <xdr:colOff>101600</xdr:colOff>
      <xdr:row>36</xdr:row>
      <xdr:rowOff>98668</xdr:rowOff>
    </xdr:to>
    <xdr:sp macro="" textlink="">
      <xdr:nvSpPr>
        <xdr:cNvPr id="70" name="フローチャート: 判断 69"/>
        <xdr:cNvSpPr/>
      </xdr:nvSpPr>
      <xdr:spPr>
        <a:xfrm>
          <a:off x="2857500" y="616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115195</xdr:rowOff>
    </xdr:from>
    <xdr:ext cx="534377" cy="259045"/>
    <xdr:sp macro="" textlink="">
      <xdr:nvSpPr>
        <xdr:cNvPr id="71" name="テキスト ボックス 70"/>
        <xdr:cNvSpPr txBox="1"/>
      </xdr:nvSpPr>
      <xdr:spPr>
        <a:xfrm>
          <a:off x="2641111" y="5944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64638</xdr:rowOff>
    </xdr:from>
    <xdr:to>
      <xdr:col>10</xdr:col>
      <xdr:colOff>114300</xdr:colOff>
      <xdr:row>38</xdr:row>
      <xdr:rowOff>97001</xdr:rowOff>
    </xdr:to>
    <xdr:cxnSp macro="">
      <xdr:nvCxnSpPr>
        <xdr:cNvPr id="72" name="直線コネクタ 71"/>
        <xdr:cNvCxnSpPr/>
      </xdr:nvCxnSpPr>
      <xdr:spPr>
        <a:xfrm>
          <a:off x="1130300" y="6579738"/>
          <a:ext cx="889000" cy="3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39653</xdr:rowOff>
    </xdr:from>
    <xdr:to>
      <xdr:col>10</xdr:col>
      <xdr:colOff>165100</xdr:colOff>
      <xdr:row>36</xdr:row>
      <xdr:rowOff>141253</xdr:rowOff>
    </xdr:to>
    <xdr:sp macro="" textlink="">
      <xdr:nvSpPr>
        <xdr:cNvPr id="73" name="フローチャート: 判断 72"/>
        <xdr:cNvSpPr/>
      </xdr:nvSpPr>
      <xdr:spPr>
        <a:xfrm>
          <a:off x="1968500" y="621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157780</xdr:rowOff>
    </xdr:from>
    <xdr:ext cx="534377" cy="259045"/>
    <xdr:sp macro="" textlink="">
      <xdr:nvSpPr>
        <xdr:cNvPr id="74" name="テキスト ボックス 73"/>
        <xdr:cNvSpPr txBox="1"/>
      </xdr:nvSpPr>
      <xdr:spPr>
        <a:xfrm>
          <a:off x="1752111" y="5987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37645</xdr:rowOff>
    </xdr:from>
    <xdr:to>
      <xdr:col>6</xdr:col>
      <xdr:colOff>38100</xdr:colOff>
      <xdr:row>36</xdr:row>
      <xdr:rowOff>139245</xdr:rowOff>
    </xdr:to>
    <xdr:sp macro="" textlink="">
      <xdr:nvSpPr>
        <xdr:cNvPr id="75" name="フローチャート: 判断 74"/>
        <xdr:cNvSpPr/>
      </xdr:nvSpPr>
      <xdr:spPr>
        <a:xfrm>
          <a:off x="1079500" y="620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155772</xdr:rowOff>
    </xdr:from>
    <xdr:ext cx="534377" cy="259045"/>
    <xdr:sp macro="" textlink="">
      <xdr:nvSpPr>
        <xdr:cNvPr id="76" name="テキスト ボックス 75"/>
        <xdr:cNvSpPr txBox="1"/>
      </xdr:nvSpPr>
      <xdr:spPr>
        <a:xfrm>
          <a:off x="863111" y="5985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156043</xdr:rowOff>
    </xdr:from>
    <xdr:to>
      <xdr:col>24</xdr:col>
      <xdr:colOff>114300</xdr:colOff>
      <xdr:row>38</xdr:row>
      <xdr:rowOff>86193</xdr:rowOff>
    </xdr:to>
    <xdr:sp macro="" textlink="">
      <xdr:nvSpPr>
        <xdr:cNvPr id="82" name="楕円 81"/>
        <xdr:cNvSpPr/>
      </xdr:nvSpPr>
      <xdr:spPr>
        <a:xfrm>
          <a:off x="4584700" y="6499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134470</xdr:rowOff>
    </xdr:from>
    <xdr:ext cx="534377" cy="259045"/>
    <xdr:sp macro="" textlink="">
      <xdr:nvSpPr>
        <xdr:cNvPr id="83" name="人件費該当値テキスト"/>
        <xdr:cNvSpPr txBox="1"/>
      </xdr:nvSpPr>
      <xdr:spPr>
        <a:xfrm>
          <a:off x="4686300" y="647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162885</xdr:rowOff>
    </xdr:from>
    <xdr:to>
      <xdr:col>20</xdr:col>
      <xdr:colOff>38100</xdr:colOff>
      <xdr:row>38</xdr:row>
      <xdr:rowOff>93035</xdr:rowOff>
    </xdr:to>
    <xdr:sp macro="" textlink="">
      <xdr:nvSpPr>
        <xdr:cNvPr id="84" name="楕円 83"/>
        <xdr:cNvSpPr/>
      </xdr:nvSpPr>
      <xdr:spPr>
        <a:xfrm>
          <a:off x="3746500" y="650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84162</xdr:rowOff>
    </xdr:from>
    <xdr:ext cx="534377" cy="259045"/>
    <xdr:sp macro="" textlink="">
      <xdr:nvSpPr>
        <xdr:cNvPr id="85" name="テキスト ボックス 84"/>
        <xdr:cNvSpPr txBox="1"/>
      </xdr:nvSpPr>
      <xdr:spPr>
        <a:xfrm>
          <a:off x="3530111" y="6599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25676</xdr:rowOff>
    </xdr:from>
    <xdr:to>
      <xdr:col>15</xdr:col>
      <xdr:colOff>101600</xdr:colOff>
      <xdr:row>38</xdr:row>
      <xdr:rowOff>127276</xdr:rowOff>
    </xdr:to>
    <xdr:sp macro="" textlink="">
      <xdr:nvSpPr>
        <xdr:cNvPr id="86" name="楕円 85"/>
        <xdr:cNvSpPr/>
      </xdr:nvSpPr>
      <xdr:spPr>
        <a:xfrm>
          <a:off x="2857500" y="654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118403</xdr:rowOff>
    </xdr:from>
    <xdr:ext cx="534377" cy="259045"/>
    <xdr:sp macro="" textlink="">
      <xdr:nvSpPr>
        <xdr:cNvPr id="87" name="テキスト ボックス 86"/>
        <xdr:cNvSpPr txBox="1"/>
      </xdr:nvSpPr>
      <xdr:spPr>
        <a:xfrm>
          <a:off x="2641111" y="6633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46201</xdr:rowOff>
    </xdr:from>
    <xdr:to>
      <xdr:col>10</xdr:col>
      <xdr:colOff>165100</xdr:colOff>
      <xdr:row>38</xdr:row>
      <xdr:rowOff>147801</xdr:rowOff>
    </xdr:to>
    <xdr:sp macro="" textlink="">
      <xdr:nvSpPr>
        <xdr:cNvPr id="88" name="楕円 87"/>
        <xdr:cNvSpPr/>
      </xdr:nvSpPr>
      <xdr:spPr>
        <a:xfrm>
          <a:off x="1968500" y="656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138928</xdr:rowOff>
    </xdr:from>
    <xdr:ext cx="534377" cy="259045"/>
    <xdr:sp macro="" textlink="">
      <xdr:nvSpPr>
        <xdr:cNvPr id="89" name="テキスト ボックス 88"/>
        <xdr:cNvSpPr txBox="1"/>
      </xdr:nvSpPr>
      <xdr:spPr>
        <a:xfrm>
          <a:off x="1752111" y="6654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13838</xdr:rowOff>
    </xdr:from>
    <xdr:to>
      <xdr:col>6</xdr:col>
      <xdr:colOff>38100</xdr:colOff>
      <xdr:row>38</xdr:row>
      <xdr:rowOff>115438</xdr:rowOff>
    </xdr:to>
    <xdr:sp macro="" textlink="">
      <xdr:nvSpPr>
        <xdr:cNvPr id="90" name="楕円 89"/>
        <xdr:cNvSpPr/>
      </xdr:nvSpPr>
      <xdr:spPr>
        <a:xfrm>
          <a:off x="1079500" y="652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106565</xdr:rowOff>
    </xdr:from>
    <xdr:ext cx="534377" cy="259045"/>
    <xdr:sp macro="" textlink="">
      <xdr:nvSpPr>
        <xdr:cNvPr id="91" name="テキスト ボックス 90"/>
        <xdr:cNvSpPr txBox="1"/>
      </xdr:nvSpPr>
      <xdr:spPr>
        <a:xfrm>
          <a:off x="863111" y="662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144221</xdr:rowOff>
    </xdr:from>
    <xdr:to>
      <xdr:col>24</xdr:col>
      <xdr:colOff>62865</xdr:colOff>
      <xdr:row>57</xdr:row>
      <xdr:rowOff>64472</xdr:rowOff>
    </xdr:to>
    <xdr:cxnSp macro="">
      <xdr:nvCxnSpPr>
        <xdr:cNvPr id="113" name="直線コネクタ 112"/>
        <xdr:cNvCxnSpPr/>
      </xdr:nvCxnSpPr>
      <xdr:spPr>
        <a:xfrm flipV="1">
          <a:off x="4633595" y="8716721"/>
          <a:ext cx="1270" cy="1120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68299</xdr:rowOff>
    </xdr:from>
    <xdr:ext cx="534377" cy="259045"/>
    <xdr:sp macro="" textlink="">
      <xdr:nvSpPr>
        <xdr:cNvPr id="114" name="物件費最小値テキスト"/>
        <xdr:cNvSpPr txBox="1"/>
      </xdr:nvSpPr>
      <xdr:spPr>
        <a:xfrm>
          <a:off x="4686300" y="984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64472</xdr:rowOff>
    </xdr:from>
    <xdr:to>
      <xdr:col>24</xdr:col>
      <xdr:colOff>152400</xdr:colOff>
      <xdr:row>57</xdr:row>
      <xdr:rowOff>64472</xdr:rowOff>
    </xdr:to>
    <xdr:cxnSp macro="">
      <xdr:nvCxnSpPr>
        <xdr:cNvPr id="115" name="直線コネクタ 114"/>
        <xdr:cNvCxnSpPr/>
      </xdr:nvCxnSpPr>
      <xdr:spPr>
        <a:xfrm>
          <a:off x="4546600" y="983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90898</xdr:rowOff>
    </xdr:from>
    <xdr:ext cx="599010" cy="259045"/>
    <xdr:sp macro="" textlink="">
      <xdr:nvSpPr>
        <xdr:cNvPr id="116" name="物件費最大値テキスト"/>
        <xdr:cNvSpPr txBox="1"/>
      </xdr:nvSpPr>
      <xdr:spPr>
        <a:xfrm>
          <a:off x="4686300" y="8491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144221</xdr:rowOff>
    </xdr:from>
    <xdr:to>
      <xdr:col>24</xdr:col>
      <xdr:colOff>152400</xdr:colOff>
      <xdr:row>50</xdr:row>
      <xdr:rowOff>144221</xdr:rowOff>
    </xdr:to>
    <xdr:cxnSp macro="">
      <xdr:nvCxnSpPr>
        <xdr:cNvPr id="117" name="直線コネクタ 116"/>
        <xdr:cNvCxnSpPr/>
      </xdr:nvCxnSpPr>
      <xdr:spPr>
        <a:xfrm>
          <a:off x="4546600" y="8716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52653</xdr:rowOff>
    </xdr:from>
    <xdr:to>
      <xdr:col>24</xdr:col>
      <xdr:colOff>63500</xdr:colOff>
      <xdr:row>55</xdr:row>
      <xdr:rowOff>120022</xdr:rowOff>
    </xdr:to>
    <xdr:cxnSp macro="">
      <xdr:nvCxnSpPr>
        <xdr:cNvPr id="118" name="直線コネクタ 117"/>
        <xdr:cNvCxnSpPr/>
      </xdr:nvCxnSpPr>
      <xdr:spPr>
        <a:xfrm flipV="1">
          <a:off x="3797300" y="9482403"/>
          <a:ext cx="838200" cy="67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62421</xdr:rowOff>
    </xdr:from>
    <xdr:ext cx="599010" cy="259045"/>
    <xdr:sp macro="" textlink="">
      <xdr:nvSpPr>
        <xdr:cNvPr id="119" name="物件費平均値テキスト"/>
        <xdr:cNvSpPr txBox="1"/>
      </xdr:nvSpPr>
      <xdr:spPr>
        <a:xfrm>
          <a:off x="4686300" y="94921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83994</xdr:rowOff>
    </xdr:from>
    <xdr:to>
      <xdr:col>24</xdr:col>
      <xdr:colOff>114300</xdr:colOff>
      <xdr:row>56</xdr:row>
      <xdr:rowOff>14144</xdr:rowOff>
    </xdr:to>
    <xdr:sp macro="" textlink="">
      <xdr:nvSpPr>
        <xdr:cNvPr id="120" name="フローチャート: 判断 119"/>
        <xdr:cNvSpPr/>
      </xdr:nvSpPr>
      <xdr:spPr>
        <a:xfrm>
          <a:off x="4584700" y="951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120022</xdr:rowOff>
    </xdr:from>
    <xdr:to>
      <xdr:col>19</xdr:col>
      <xdr:colOff>177800</xdr:colOff>
      <xdr:row>55</xdr:row>
      <xdr:rowOff>148501</xdr:rowOff>
    </xdr:to>
    <xdr:cxnSp macro="">
      <xdr:nvCxnSpPr>
        <xdr:cNvPr id="121" name="直線コネクタ 120"/>
        <xdr:cNvCxnSpPr/>
      </xdr:nvCxnSpPr>
      <xdr:spPr>
        <a:xfrm flipV="1">
          <a:off x="2908300" y="9549772"/>
          <a:ext cx="889000" cy="28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124644</xdr:rowOff>
    </xdr:from>
    <xdr:to>
      <xdr:col>20</xdr:col>
      <xdr:colOff>38100</xdr:colOff>
      <xdr:row>56</xdr:row>
      <xdr:rowOff>54794</xdr:rowOff>
    </xdr:to>
    <xdr:sp macro="" textlink="">
      <xdr:nvSpPr>
        <xdr:cNvPr id="122" name="フローチャート: 判断 121"/>
        <xdr:cNvSpPr/>
      </xdr:nvSpPr>
      <xdr:spPr>
        <a:xfrm>
          <a:off x="3746500" y="955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45921</xdr:rowOff>
    </xdr:from>
    <xdr:ext cx="599010" cy="259045"/>
    <xdr:sp macro="" textlink="">
      <xdr:nvSpPr>
        <xdr:cNvPr id="123" name="テキスト ボックス 122"/>
        <xdr:cNvSpPr txBox="1"/>
      </xdr:nvSpPr>
      <xdr:spPr>
        <a:xfrm>
          <a:off x="3497795" y="9647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148501</xdr:rowOff>
    </xdr:from>
    <xdr:to>
      <xdr:col>15</xdr:col>
      <xdr:colOff>50800</xdr:colOff>
      <xdr:row>56</xdr:row>
      <xdr:rowOff>12251</xdr:rowOff>
    </xdr:to>
    <xdr:cxnSp macro="">
      <xdr:nvCxnSpPr>
        <xdr:cNvPr id="124" name="直線コネクタ 123"/>
        <xdr:cNvCxnSpPr/>
      </xdr:nvCxnSpPr>
      <xdr:spPr>
        <a:xfrm flipV="1">
          <a:off x="2019300" y="9578251"/>
          <a:ext cx="889000" cy="3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130958</xdr:rowOff>
    </xdr:from>
    <xdr:to>
      <xdr:col>15</xdr:col>
      <xdr:colOff>101600</xdr:colOff>
      <xdr:row>56</xdr:row>
      <xdr:rowOff>61108</xdr:rowOff>
    </xdr:to>
    <xdr:sp macro="" textlink="">
      <xdr:nvSpPr>
        <xdr:cNvPr id="125" name="フローチャート: 判断 124"/>
        <xdr:cNvSpPr/>
      </xdr:nvSpPr>
      <xdr:spPr>
        <a:xfrm>
          <a:off x="2857500" y="956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52235</xdr:rowOff>
    </xdr:from>
    <xdr:ext cx="599010" cy="259045"/>
    <xdr:sp macro="" textlink="">
      <xdr:nvSpPr>
        <xdr:cNvPr id="126" name="テキスト ボックス 125"/>
        <xdr:cNvSpPr txBox="1"/>
      </xdr:nvSpPr>
      <xdr:spPr>
        <a:xfrm>
          <a:off x="2608795" y="9653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156886</xdr:rowOff>
    </xdr:from>
    <xdr:to>
      <xdr:col>10</xdr:col>
      <xdr:colOff>114300</xdr:colOff>
      <xdr:row>56</xdr:row>
      <xdr:rowOff>12251</xdr:rowOff>
    </xdr:to>
    <xdr:cxnSp macro="">
      <xdr:nvCxnSpPr>
        <xdr:cNvPr id="127" name="直線コネクタ 126"/>
        <xdr:cNvCxnSpPr/>
      </xdr:nvCxnSpPr>
      <xdr:spPr>
        <a:xfrm>
          <a:off x="1130300" y="9586636"/>
          <a:ext cx="889000" cy="26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130491</xdr:rowOff>
    </xdr:from>
    <xdr:to>
      <xdr:col>10</xdr:col>
      <xdr:colOff>165100</xdr:colOff>
      <xdr:row>56</xdr:row>
      <xdr:rowOff>60641</xdr:rowOff>
    </xdr:to>
    <xdr:sp macro="" textlink="">
      <xdr:nvSpPr>
        <xdr:cNvPr id="128" name="フローチャート: 判断 127"/>
        <xdr:cNvSpPr/>
      </xdr:nvSpPr>
      <xdr:spPr>
        <a:xfrm>
          <a:off x="1968500" y="9560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77168</xdr:rowOff>
    </xdr:from>
    <xdr:ext cx="599010" cy="259045"/>
    <xdr:sp macro="" textlink="">
      <xdr:nvSpPr>
        <xdr:cNvPr id="129" name="テキスト ボックス 128"/>
        <xdr:cNvSpPr txBox="1"/>
      </xdr:nvSpPr>
      <xdr:spPr>
        <a:xfrm>
          <a:off x="1719795" y="9335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21490</xdr:rowOff>
    </xdr:from>
    <xdr:to>
      <xdr:col>6</xdr:col>
      <xdr:colOff>38100</xdr:colOff>
      <xdr:row>56</xdr:row>
      <xdr:rowOff>123090</xdr:rowOff>
    </xdr:to>
    <xdr:sp macro="" textlink="">
      <xdr:nvSpPr>
        <xdr:cNvPr id="130" name="フローチャート: 判断 129"/>
        <xdr:cNvSpPr/>
      </xdr:nvSpPr>
      <xdr:spPr>
        <a:xfrm>
          <a:off x="1079500" y="962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114217</xdr:rowOff>
    </xdr:from>
    <xdr:ext cx="534377" cy="259045"/>
    <xdr:sp macro="" textlink="">
      <xdr:nvSpPr>
        <xdr:cNvPr id="131" name="テキスト ボックス 130"/>
        <xdr:cNvSpPr txBox="1"/>
      </xdr:nvSpPr>
      <xdr:spPr>
        <a:xfrm>
          <a:off x="863111" y="971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1853</xdr:rowOff>
    </xdr:from>
    <xdr:to>
      <xdr:col>24</xdr:col>
      <xdr:colOff>114300</xdr:colOff>
      <xdr:row>55</xdr:row>
      <xdr:rowOff>103453</xdr:rowOff>
    </xdr:to>
    <xdr:sp macro="" textlink="">
      <xdr:nvSpPr>
        <xdr:cNvPr id="137" name="楕円 136"/>
        <xdr:cNvSpPr/>
      </xdr:nvSpPr>
      <xdr:spPr>
        <a:xfrm>
          <a:off x="4584700" y="9431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24730</xdr:rowOff>
    </xdr:from>
    <xdr:ext cx="599010" cy="259045"/>
    <xdr:sp macro="" textlink="">
      <xdr:nvSpPr>
        <xdr:cNvPr id="138" name="物件費該当値テキスト"/>
        <xdr:cNvSpPr txBox="1"/>
      </xdr:nvSpPr>
      <xdr:spPr>
        <a:xfrm>
          <a:off x="4686300" y="9283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69222</xdr:rowOff>
    </xdr:from>
    <xdr:to>
      <xdr:col>20</xdr:col>
      <xdr:colOff>38100</xdr:colOff>
      <xdr:row>55</xdr:row>
      <xdr:rowOff>170822</xdr:rowOff>
    </xdr:to>
    <xdr:sp macro="" textlink="">
      <xdr:nvSpPr>
        <xdr:cNvPr id="139" name="楕円 138"/>
        <xdr:cNvSpPr/>
      </xdr:nvSpPr>
      <xdr:spPr>
        <a:xfrm>
          <a:off x="3746500" y="949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15899</xdr:rowOff>
    </xdr:from>
    <xdr:ext cx="599010" cy="259045"/>
    <xdr:sp macro="" textlink="">
      <xdr:nvSpPr>
        <xdr:cNvPr id="140" name="テキスト ボックス 139"/>
        <xdr:cNvSpPr txBox="1"/>
      </xdr:nvSpPr>
      <xdr:spPr>
        <a:xfrm>
          <a:off x="3497795" y="9274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97701</xdr:rowOff>
    </xdr:from>
    <xdr:to>
      <xdr:col>15</xdr:col>
      <xdr:colOff>101600</xdr:colOff>
      <xdr:row>56</xdr:row>
      <xdr:rowOff>27851</xdr:rowOff>
    </xdr:to>
    <xdr:sp macro="" textlink="">
      <xdr:nvSpPr>
        <xdr:cNvPr id="141" name="楕円 140"/>
        <xdr:cNvSpPr/>
      </xdr:nvSpPr>
      <xdr:spPr>
        <a:xfrm>
          <a:off x="2857500" y="952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44378</xdr:rowOff>
    </xdr:from>
    <xdr:ext cx="599010" cy="259045"/>
    <xdr:sp macro="" textlink="">
      <xdr:nvSpPr>
        <xdr:cNvPr id="142" name="テキスト ボックス 141"/>
        <xdr:cNvSpPr txBox="1"/>
      </xdr:nvSpPr>
      <xdr:spPr>
        <a:xfrm>
          <a:off x="2608795" y="9302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132901</xdr:rowOff>
    </xdr:from>
    <xdr:to>
      <xdr:col>10</xdr:col>
      <xdr:colOff>165100</xdr:colOff>
      <xdr:row>56</xdr:row>
      <xdr:rowOff>63051</xdr:rowOff>
    </xdr:to>
    <xdr:sp macro="" textlink="">
      <xdr:nvSpPr>
        <xdr:cNvPr id="143" name="楕円 142"/>
        <xdr:cNvSpPr/>
      </xdr:nvSpPr>
      <xdr:spPr>
        <a:xfrm>
          <a:off x="1968500" y="956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54178</xdr:rowOff>
    </xdr:from>
    <xdr:ext cx="599010" cy="259045"/>
    <xdr:sp macro="" textlink="">
      <xdr:nvSpPr>
        <xdr:cNvPr id="144" name="テキスト ボックス 143"/>
        <xdr:cNvSpPr txBox="1"/>
      </xdr:nvSpPr>
      <xdr:spPr>
        <a:xfrm>
          <a:off x="1719795" y="9655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106086</xdr:rowOff>
    </xdr:from>
    <xdr:to>
      <xdr:col>6</xdr:col>
      <xdr:colOff>38100</xdr:colOff>
      <xdr:row>56</xdr:row>
      <xdr:rowOff>36236</xdr:rowOff>
    </xdr:to>
    <xdr:sp macro="" textlink="">
      <xdr:nvSpPr>
        <xdr:cNvPr id="145" name="楕円 144"/>
        <xdr:cNvSpPr/>
      </xdr:nvSpPr>
      <xdr:spPr>
        <a:xfrm>
          <a:off x="1079500" y="9535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52763</xdr:rowOff>
    </xdr:from>
    <xdr:ext cx="599010" cy="259045"/>
    <xdr:sp macro="" textlink="">
      <xdr:nvSpPr>
        <xdr:cNvPr id="146" name="テキスト ボックス 145"/>
        <xdr:cNvSpPr txBox="1"/>
      </xdr:nvSpPr>
      <xdr:spPr>
        <a:xfrm>
          <a:off x="830795" y="9311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68187</xdr:rowOff>
    </xdr:from>
    <xdr:to>
      <xdr:col>24</xdr:col>
      <xdr:colOff>62865</xdr:colOff>
      <xdr:row>78</xdr:row>
      <xdr:rowOff>144729</xdr:rowOff>
    </xdr:to>
    <xdr:cxnSp macro="">
      <xdr:nvCxnSpPr>
        <xdr:cNvPr id="170" name="直線コネクタ 169"/>
        <xdr:cNvCxnSpPr/>
      </xdr:nvCxnSpPr>
      <xdr:spPr>
        <a:xfrm flipV="1">
          <a:off x="4633595" y="12241137"/>
          <a:ext cx="1270" cy="127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148556</xdr:rowOff>
    </xdr:from>
    <xdr:ext cx="469744" cy="259045"/>
    <xdr:sp macro="" textlink="">
      <xdr:nvSpPr>
        <xdr:cNvPr id="171" name="維持補修費最小値テキスト"/>
        <xdr:cNvSpPr txBox="1"/>
      </xdr:nvSpPr>
      <xdr:spPr>
        <a:xfrm>
          <a:off x="4686300" y="13521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144729</xdr:rowOff>
    </xdr:from>
    <xdr:to>
      <xdr:col>24</xdr:col>
      <xdr:colOff>152400</xdr:colOff>
      <xdr:row>78</xdr:row>
      <xdr:rowOff>144729</xdr:rowOff>
    </xdr:to>
    <xdr:cxnSp macro="">
      <xdr:nvCxnSpPr>
        <xdr:cNvPr id="172" name="直線コネクタ 171"/>
        <xdr:cNvCxnSpPr/>
      </xdr:nvCxnSpPr>
      <xdr:spPr>
        <a:xfrm>
          <a:off x="4546600" y="13517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14864</xdr:rowOff>
    </xdr:from>
    <xdr:ext cx="534377" cy="259045"/>
    <xdr:sp macro="" textlink="">
      <xdr:nvSpPr>
        <xdr:cNvPr id="173" name="維持補修費最大値テキスト"/>
        <xdr:cNvSpPr txBox="1"/>
      </xdr:nvSpPr>
      <xdr:spPr>
        <a:xfrm>
          <a:off x="4686300" y="12016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68187</xdr:rowOff>
    </xdr:from>
    <xdr:to>
      <xdr:col>24</xdr:col>
      <xdr:colOff>152400</xdr:colOff>
      <xdr:row>71</xdr:row>
      <xdr:rowOff>68187</xdr:rowOff>
    </xdr:to>
    <xdr:cxnSp macro="">
      <xdr:nvCxnSpPr>
        <xdr:cNvPr id="174" name="直線コネクタ 173"/>
        <xdr:cNvCxnSpPr/>
      </xdr:nvCxnSpPr>
      <xdr:spPr>
        <a:xfrm>
          <a:off x="4546600" y="12241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102896</xdr:rowOff>
    </xdr:from>
    <xdr:to>
      <xdr:col>24</xdr:col>
      <xdr:colOff>63500</xdr:colOff>
      <xdr:row>78</xdr:row>
      <xdr:rowOff>103620</xdr:rowOff>
    </xdr:to>
    <xdr:cxnSp macro="">
      <xdr:nvCxnSpPr>
        <xdr:cNvPr id="175" name="直線コネクタ 174"/>
        <xdr:cNvCxnSpPr/>
      </xdr:nvCxnSpPr>
      <xdr:spPr>
        <a:xfrm flipV="1">
          <a:off x="3797300" y="13475996"/>
          <a:ext cx="8382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156239</xdr:rowOff>
    </xdr:from>
    <xdr:ext cx="469744" cy="259045"/>
    <xdr:sp macro="" textlink="">
      <xdr:nvSpPr>
        <xdr:cNvPr id="176" name="維持補修費平均値テキスト"/>
        <xdr:cNvSpPr txBox="1"/>
      </xdr:nvSpPr>
      <xdr:spPr>
        <a:xfrm>
          <a:off x="4686300" y="130149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133362</xdr:rowOff>
    </xdr:from>
    <xdr:to>
      <xdr:col>24</xdr:col>
      <xdr:colOff>114300</xdr:colOff>
      <xdr:row>77</xdr:row>
      <xdr:rowOff>63512</xdr:rowOff>
    </xdr:to>
    <xdr:sp macro="" textlink="">
      <xdr:nvSpPr>
        <xdr:cNvPr id="177" name="フローチャート: 判断 176"/>
        <xdr:cNvSpPr/>
      </xdr:nvSpPr>
      <xdr:spPr>
        <a:xfrm>
          <a:off x="4584700" y="1316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103620</xdr:rowOff>
    </xdr:from>
    <xdr:to>
      <xdr:col>19</xdr:col>
      <xdr:colOff>177800</xdr:colOff>
      <xdr:row>78</xdr:row>
      <xdr:rowOff>108992</xdr:rowOff>
    </xdr:to>
    <xdr:cxnSp macro="">
      <xdr:nvCxnSpPr>
        <xdr:cNvPr id="178" name="直線コネクタ 177"/>
        <xdr:cNvCxnSpPr/>
      </xdr:nvCxnSpPr>
      <xdr:spPr>
        <a:xfrm flipV="1">
          <a:off x="2908300" y="13476720"/>
          <a:ext cx="889000" cy="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60592</xdr:rowOff>
    </xdr:from>
    <xdr:to>
      <xdr:col>20</xdr:col>
      <xdr:colOff>38100</xdr:colOff>
      <xdr:row>76</xdr:row>
      <xdr:rowOff>162192</xdr:rowOff>
    </xdr:to>
    <xdr:sp macro="" textlink="">
      <xdr:nvSpPr>
        <xdr:cNvPr id="179" name="フローチャート: 判断 178"/>
        <xdr:cNvSpPr/>
      </xdr:nvSpPr>
      <xdr:spPr>
        <a:xfrm>
          <a:off x="3746500" y="130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7269</xdr:rowOff>
    </xdr:from>
    <xdr:ext cx="534377" cy="259045"/>
    <xdr:sp macro="" textlink="">
      <xdr:nvSpPr>
        <xdr:cNvPr id="180" name="テキスト ボックス 179"/>
        <xdr:cNvSpPr txBox="1"/>
      </xdr:nvSpPr>
      <xdr:spPr>
        <a:xfrm>
          <a:off x="3530111" y="12866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108992</xdr:rowOff>
    </xdr:from>
    <xdr:to>
      <xdr:col>15</xdr:col>
      <xdr:colOff>50800</xdr:colOff>
      <xdr:row>78</xdr:row>
      <xdr:rowOff>127355</xdr:rowOff>
    </xdr:to>
    <xdr:cxnSp macro="">
      <xdr:nvCxnSpPr>
        <xdr:cNvPr id="181" name="直線コネクタ 180"/>
        <xdr:cNvCxnSpPr/>
      </xdr:nvCxnSpPr>
      <xdr:spPr>
        <a:xfrm flipV="1">
          <a:off x="2019300" y="13482092"/>
          <a:ext cx="889000" cy="18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56972</xdr:rowOff>
    </xdr:from>
    <xdr:to>
      <xdr:col>15</xdr:col>
      <xdr:colOff>101600</xdr:colOff>
      <xdr:row>76</xdr:row>
      <xdr:rowOff>158572</xdr:rowOff>
    </xdr:to>
    <xdr:sp macro="" textlink="">
      <xdr:nvSpPr>
        <xdr:cNvPr id="182" name="フローチャート: 判断 181"/>
        <xdr:cNvSpPr/>
      </xdr:nvSpPr>
      <xdr:spPr>
        <a:xfrm>
          <a:off x="2857500" y="130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3649</xdr:rowOff>
    </xdr:from>
    <xdr:ext cx="534377" cy="259045"/>
    <xdr:sp macro="" textlink="">
      <xdr:nvSpPr>
        <xdr:cNvPr id="183" name="テキスト ボックス 182"/>
        <xdr:cNvSpPr txBox="1"/>
      </xdr:nvSpPr>
      <xdr:spPr>
        <a:xfrm>
          <a:off x="2641111" y="1286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115012</xdr:rowOff>
    </xdr:from>
    <xdr:to>
      <xdr:col>10</xdr:col>
      <xdr:colOff>114300</xdr:colOff>
      <xdr:row>78</xdr:row>
      <xdr:rowOff>127355</xdr:rowOff>
    </xdr:to>
    <xdr:cxnSp macro="">
      <xdr:nvCxnSpPr>
        <xdr:cNvPr id="184" name="直線コネクタ 183"/>
        <xdr:cNvCxnSpPr/>
      </xdr:nvCxnSpPr>
      <xdr:spPr>
        <a:xfrm>
          <a:off x="1130300" y="13488112"/>
          <a:ext cx="889000" cy="1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83871</xdr:rowOff>
    </xdr:from>
    <xdr:to>
      <xdr:col>10</xdr:col>
      <xdr:colOff>165100</xdr:colOff>
      <xdr:row>77</xdr:row>
      <xdr:rowOff>14021</xdr:rowOff>
    </xdr:to>
    <xdr:sp macro="" textlink="">
      <xdr:nvSpPr>
        <xdr:cNvPr id="185" name="フローチャート: 判断 184"/>
        <xdr:cNvSpPr/>
      </xdr:nvSpPr>
      <xdr:spPr>
        <a:xfrm>
          <a:off x="1968500" y="13114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30548</xdr:rowOff>
    </xdr:from>
    <xdr:ext cx="534377" cy="259045"/>
    <xdr:sp macro="" textlink="">
      <xdr:nvSpPr>
        <xdr:cNvPr id="186" name="テキスト ボックス 185"/>
        <xdr:cNvSpPr txBox="1"/>
      </xdr:nvSpPr>
      <xdr:spPr>
        <a:xfrm>
          <a:off x="1752111" y="1288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137592</xdr:rowOff>
    </xdr:from>
    <xdr:to>
      <xdr:col>6</xdr:col>
      <xdr:colOff>38100</xdr:colOff>
      <xdr:row>77</xdr:row>
      <xdr:rowOff>67742</xdr:rowOff>
    </xdr:to>
    <xdr:sp macro="" textlink="">
      <xdr:nvSpPr>
        <xdr:cNvPr id="187" name="フローチャート: 判断 186"/>
        <xdr:cNvSpPr/>
      </xdr:nvSpPr>
      <xdr:spPr>
        <a:xfrm>
          <a:off x="1079500" y="1316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84269</xdr:rowOff>
    </xdr:from>
    <xdr:ext cx="469744" cy="259045"/>
    <xdr:sp macro="" textlink="">
      <xdr:nvSpPr>
        <xdr:cNvPr id="188" name="テキスト ボックス 187"/>
        <xdr:cNvSpPr txBox="1"/>
      </xdr:nvSpPr>
      <xdr:spPr>
        <a:xfrm>
          <a:off x="895428" y="12943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52096</xdr:rowOff>
    </xdr:from>
    <xdr:to>
      <xdr:col>24</xdr:col>
      <xdr:colOff>114300</xdr:colOff>
      <xdr:row>78</xdr:row>
      <xdr:rowOff>153696</xdr:rowOff>
    </xdr:to>
    <xdr:sp macro="" textlink="">
      <xdr:nvSpPr>
        <xdr:cNvPr id="194" name="楕円 193"/>
        <xdr:cNvSpPr/>
      </xdr:nvSpPr>
      <xdr:spPr>
        <a:xfrm>
          <a:off x="4584700" y="1342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138473</xdr:rowOff>
    </xdr:from>
    <xdr:ext cx="469744" cy="259045"/>
    <xdr:sp macro="" textlink="">
      <xdr:nvSpPr>
        <xdr:cNvPr id="195" name="維持補修費該当値テキスト"/>
        <xdr:cNvSpPr txBox="1"/>
      </xdr:nvSpPr>
      <xdr:spPr>
        <a:xfrm>
          <a:off x="4686300" y="13340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52820</xdr:rowOff>
    </xdr:from>
    <xdr:to>
      <xdr:col>20</xdr:col>
      <xdr:colOff>38100</xdr:colOff>
      <xdr:row>78</xdr:row>
      <xdr:rowOff>154420</xdr:rowOff>
    </xdr:to>
    <xdr:sp macro="" textlink="">
      <xdr:nvSpPr>
        <xdr:cNvPr id="196" name="楕円 195"/>
        <xdr:cNvSpPr/>
      </xdr:nvSpPr>
      <xdr:spPr>
        <a:xfrm>
          <a:off x="3746500" y="1342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145547</xdr:rowOff>
    </xdr:from>
    <xdr:ext cx="469744" cy="259045"/>
    <xdr:sp macro="" textlink="">
      <xdr:nvSpPr>
        <xdr:cNvPr id="197" name="テキスト ボックス 196"/>
        <xdr:cNvSpPr txBox="1"/>
      </xdr:nvSpPr>
      <xdr:spPr>
        <a:xfrm>
          <a:off x="3562428" y="1351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58192</xdr:rowOff>
    </xdr:from>
    <xdr:to>
      <xdr:col>15</xdr:col>
      <xdr:colOff>101600</xdr:colOff>
      <xdr:row>78</xdr:row>
      <xdr:rowOff>159792</xdr:rowOff>
    </xdr:to>
    <xdr:sp macro="" textlink="">
      <xdr:nvSpPr>
        <xdr:cNvPr id="198" name="楕円 197"/>
        <xdr:cNvSpPr/>
      </xdr:nvSpPr>
      <xdr:spPr>
        <a:xfrm>
          <a:off x="2857500" y="1343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150919</xdr:rowOff>
    </xdr:from>
    <xdr:ext cx="469744" cy="259045"/>
    <xdr:sp macro="" textlink="">
      <xdr:nvSpPr>
        <xdr:cNvPr id="199" name="テキスト ボックス 198"/>
        <xdr:cNvSpPr txBox="1"/>
      </xdr:nvSpPr>
      <xdr:spPr>
        <a:xfrm>
          <a:off x="2673428" y="1352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76555</xdr:rowOff>
    </xdr:from>
    <xdr:to>
      <xdr:col>10</xdr:col>
      <xdr:colOff>165100</xdr:colOff>
      <xdr:row>79</xdr:row>
      <xdr:rowOff>6705</xdr:rowOff>
    </xdr:to>
    <xdr:sp macro="" textlink="">
      <xdr:nvSpPr>
        <xdr:cNvPr id="200" name="楕円 199"/>
        <xdr:cNvSpPr/>
      </xdr:nvSpPr>
      <xdr:spPr>
        <a:xfrm>
          <a:off x="1968500" y="1344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169282</xdr:rowOff>
    </xdr:from>
    <xdr:ext cx="469744" cy="259045"/>
    <xdr:sp macro="" textlink="">
      <xdr:nvSpPr>
        <xdr:cNvPr id="201" name="テキスト ボックス 200"/>
        <xdr:cNvSpPr txBox="1"/>
      </xdr:nvSpPr>
      <xdr:spPr>
        <a:xfrm>
          <a:off x="1784428" y="13542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64212</xdr:rowOff>
    </xdr:from>
    <xdr:to>
      <xdr:col>6</xdr:col>
      <xdr:colOff>38100</xdr:colOff>
      <xdr:row>78</xdr:row>
      <xdr:rowOff>165812</xdr:rowOff>
    </xdr:to>
    <xdr:sp macro="" textlink="">
      <xdr:nvSpPr>
        <xdr:cNvPr id="202" name="楕円 201"/>
        <xdr:cNvSpPr/>
      </xdr:nvSpPr>
      <xdr:spPr>
        <a:xfrm>
          <a:off x="1079500" y="1343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156939</xdr:rowOff>
    </xdr:from>
    <xdr:ext cx="469744" cy="259045"/>
    <xdr:sp macro="" textlink="">
      <xdr:nvSpPr>
        <xdr:cNvPr id="203" name="テキスト ボックス 202"/>
        <xdr:cNvSpPr txBox="1"/>
      </xdr:nvSpPr>
      <xdr:spPr>
        <a:xfrm>
          <a:off x="895428" y="13530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15926</xdr:rowOff>
    </xdr:from>
    <xdr:to>
      <xdr:col>24</xdr:col>
      <xdr:colOff>62865</xdr:colOff>
      <xdr:row>98</xdr:row>
      <xdr:rowOff>102045</xdr:rowOff>
    </xdr:to>
    <xdr:cxnSp macro="">
      <xdr:nvCxnSpPr>
        <xdr:cNvPr id="228" name="直線コネクタ 227"/>
        <xdr:cNvCxnSpPr/>
      </xdr:nvCxnSpPr>
      <xdr:spPr>
        <a:xfrm flipV="1">
          <a:off x="4633595" y="15446426"/>
          <a:ext cx="1270" cy="1457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105872</xdr:rowOff>
    </xdr:from>
    <xdr:ext cx="534377" cy="259045"/>
    <xdr:sp macro="" textlink="">
      <xdr:nvSpPr>
        <xdr:cNvPr id="229" name="扶助費最小値テキスト"/>
        <xdr:cNvSpPr txBox="1"/>
      </xdr:nvSpPr>
      <xdr:spPr>
        <a:xfrm>
          <a:off x="4686300" y="16907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102045</xdr:rowOff>
    </xdr:from>
    <xdr:to>
      <xdr:col>24</xdr:col>
      <xdr:colOff>152400</xdr:colOff>
      <xdr:row>98</xdr:row>
      <xdr:rowOff>102045</xdr:rowOff>
    </xdr:to>
    <xdr:cxnSp macro="">
      <xdr:nvCxnSpPr>
        <xdr:cNvPr id="230" name="直線コネクタ 229"/>
        <xdr:cNvCxnSpPr/>
      </xdr:nvCxnSpPr>
      <xdr:spPr>
        <a:xfrm>
          <a:off x="4546600" y="16904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134053</xdr:rowOff>
    </xdr:from>
    <xdr:ext cx="599010" cy="259045"/>
    <xdr:sp macro="" textlink="">
      <xdr:nvSpPr>
        <xdr:cNvPr id="231" name="扶助費最大値テキスト"/>
        <xdr:cNvSpPr txBox="1"/>
      </xdr:nvSpPr>
      <xdr:spPr>
        <a:xfrm>
          <a:off x="4686300" y="15221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15926</xdr:rowOff>
    </xdr:from>
    <xdr:to>
      <xdr:col>24</xdr:col>
      <xdr:colOff>152400</xdr:colOff>
      <xdr:row>90</xdr:row>
      <xdr:rowOff>15926</xdr:rowOff>
    </xdr:to>
    <xdr:cxnSp macro="">
      <xdr:nvCxnSpPr>
        <xdr:cNvPr id="232" name="直線コネクタ 231"/>
        <xdr:cNvCxnSpPr/>
      </xdr:nvCxnSpPr>
      <xdr:spPr>
        <a:xfrm>
          <a:off x="4546600" y="15446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156921</xdr:rowOff>
    </xdr:from>
    <xdr:to>
      <xdr:col>24</xdr:col>
      <xdr:colOff>63500</xdr:colOff>
      <xdr:row>96</xdr:row>
      <xdr:rowOff>161074</xdr:rowOff>
    </xdr:to>
    <xdr:cxnSp macro="">
      <xdr:nvCxnSpPr>
        <xdr:cNvPr id="233" name="直線コネクタ 232"/>
        <xdr:cNvCxnSpPr/>
      </xdr:nvCxnSpPr>
      <xdr:spPr>
        <a:xfrm>
          <a:off x="3797300" y="16616121"/>
          <a:ext cx="838200" cy="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75074</xdr:rowOff>
    </xdr:from>
    <xdr:ext cx="534377" cy="259045"/>
    <xdr:sp macro="" textlink="">
      <xdr:nvSpPr>
        <xdr:cNvPr id="234" name="扶助費平均値テキスト"/>
        <xdr:cNvSpPr txBox="1"/>
      </xdr:nvSpPr>
      <xdr:spPr>
        <a:xfrm>
          <a:off x="4686300" y="16191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52197</xdr:rowOff>
    </xdr:from>
    <xdr:to>
      <xdr:col>24</xdr:col>
      <xdr:colOff>114300</xdr:colOff>
      <xdr:row>95</xdr:row>
      <xdr:rowOff>153797</xdr:rowOff>
    </xdr:to>
    <xdr:sp macro="" textlink="">
      <xdr:nvSpPr>
        <xdr:cNvPr id="235" name="フローチャート: 判断 234"/>
        <xdr:cNvSpPr/>
      </xdr:nvSpPr>
      <xdr:spPr>
        <a:xfrm>
          <a:off x="4584700" y="1633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119838</xdr:rowOff>
    </xdr:from>
    <xdr:to>
      <xdr:col>19</xdr:col>
      <xdr:colOff>177800</xdr:colOff>
      <xdr:row>96</xdr:row>
      <xdr:rowOff>156921</xdr:rowOff>
    </xdr:to>
    <xdr:cxnSp macro="">
      <xdr:nvCxnSpPr>
        <xdr:cNvPr id="236" name="直線コネクタ 235"/>
        <xdr:cNvCxnSpPr/>
      </xdr:nvCxnSpPr>
      <xdr:spPr>
        <a:xfrm>
          <a:off x="2908300" y="16579038"/>
          <a:ext cx="889000" cy="37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63615</xdr:rowOff>
    </xdr:from>
    <xdr:to>
      <xdr:col>20</xdr:col>
      <xdr:colOff>38100</xdr:colOff>
      <xdr:row>95</xdr:row>
      <xdr:rowOff>165215</xdr:rowOff>
    </xdr:to>
    <xdr:sp macro="" textlink="">
      <xdr:nvSpPr>
        <xdr:cNvPr id="237" name="フローチャート: 判断 236"/>
        <xdr:cNvSpPr/>
      </xdr:nvSpPr>
      <xdr:spPr>
        <a:xfrm>
          <a:off x="3746500" y="1635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10292</xdr:rowOff>
    </xdr:from>
    <xdr:ext cx="534377" cy="259045"/>
    <xdr:sp macro="" textlink="">
      <xdr:nvSpPr>
        <xdr:cNvPr id="238" name="テキスト ボックス 237"/>
        <xdr:cNvSpPr txBox="1"/>
      </xdr:nvSpPr>
      <xdr:spPr>
        <a:xfrm>
          <a:off x="3530111" y="16126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117005</xdr:rowOff>
    </xdr:from>
    <xdr:to>
      <xdr:col>15</xdr:col>
      <xdr:colOff>50800</xdr:colOff>
      <xdr:row>96</xdr:row>
      <xdr:rowOff>119838</xdr:rowOff>
    </xdr:to>
    <xdr:cxnSp macro="">
      <xdr:nvCxnSpPr>
        <xdr:cNvPr id="239" name="直線コネクタ 238"/>
        <xdr:cNvCxnSpPr/>
      </xdr:nvCxnSpPr>
      <xdr:spPr>
        <a:xfrm>
          <a:off x="2019300" y="16576205"/>
          <a:ext cx="889000" cy="2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70078</xdr:rowOff>
    </xdr:from>
    <xdr:to>
      <xdr:col>15</xdr:col>
      <xdr:colOff>101600</xdr:colOff>
      <xdr:row>96</xdr:row>
      <xdr:rowOff>228</xdr:rowOff>
    </xdr:to>
    <xdr:sp macro="" textlink="">
      <xdr:nvSpPr>
        <xdr:cNvPr id="240" name="フローチャート: 判断 239"/>
        <xdr:cNvSpPr/>
      </xdr:nvSpPr>
      <xdr:spPr>
        <a:xfrm>
          <a:off x="2857500" y="1635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16755</xdr:rowOff>
    </xdr:from>
    <xdr:ext cx="534377" cy="259045"/>
    <xdr:sp macro="" textlink="">
      <xdr:nvSpPr>
        <xdr:cNvPr id="241" name="テキスト ボックス 240"/>
        <xdr:cNvSpPr txBox="1"/>
      </xdr:nvSpPr>
      <xdr:spPr>
        <a:xfrm>
          <a:off x="2641111" y="1613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117005</xdr:rowOff>
    </xdr:from>
    <xdr:to>
      <xdr:col>10</xdr:col>
      <xdr:colOff>114300</xdr:colOff>
      <xdr:row>97</xdr:row>
      <xdr:rowOff>4724</xdr:rowOff>
    </xdr:to>
    <xdr:cxnSp macro="">
      <xdr:nvCxnSpPr>
        <xdr:cNvPr id="242" name="直線コネクタ 241"/>
        <xdr:cNvCxnSpPr/>
      </xdr:nvCxnSpPr>
      <xdr:spPr>
        <a:xfrm flipV="1">
          <a:off x="1130300" y="16576205"/>
          <a:ext cx="889000" cy="5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65608</xdr:rowOff>
    </xdr:from>
    <xdr:to>
      <xdr:col>10</xdr:col>
      <xdr:colOff>165100</xdr:colOff>
      <xdr:row>95</xdr:row>
      <xdr:rowOff>167208</xdr:rowOff>
    </xdr:to>
    <xdr:sp macro="" textlink="">
      <xdr:nvSpPr>
        <xdr:cNvPr id="243" name="フローチャート: 判断 242"/>
        <xdr:cNvSpPr/>
      </xdr:nvSpPr>
      <xdr:spPr>
        <a:xfrm>
          <a:off x="1968500" y="1635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12285</xdr:rowOff>
    </xdr:from>
    <xdr:ext cx="534377" cy="259045"/>
    <xdr:sp macro="" textlink="">
      <xdr:nvSpPr>
        <xdr:cNvPr id="244" name="テキスト ボックス 243"/>
        <xdr:cNvSpPr txBox="1"/>
      </xdr:nvSpPr>
      <xdr:spPr>
        <a:xfrm>
          <a:off x="1752111" y="16128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154851</xdr:rowOff>
    </xdr:from>
    <xdr:to>
      <xdr:col>6</xdr:col>
      <xdr:colOff>38100</xdr:colOff>
      <xdr:row>96</xdr:row>
      <xdr:rowOff>85001</xdr:rowOff>
    </xdr:to>
    <xdr:sp macro="" textlink="">
      <xdr:nvSpPr>
        <xdr:cNvPr id="245" name="フローチャート: 判断 244"/>
        <xdr:cNvSpPr/>
      </xdr:nvSpPr>
      <xdr:spPr>
        <a:xfrm>
          <a:off x="1079500" y="164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101528</xdr:rowOff>
    </xdr:from>
    <xdr:ext cx="534377" cy="259045"/>
    <xdr:sp macro="" textlink="">
      <xdr:nvSpPr>
        <xdr:cNvPr id="246" name="テキスト ボックス 245"/>
        <xdr:cNvSpPr txBox="1"/>
      </xdr:nvSpPr>
      <xdr:spPr>
        <a:xfrm>
          <a:off x="863111" y="1621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110274</xdr:rowOff>
    </xdr:from>
    <xdr:to>
      <xdr:col>24</xdr:col>
      <xdr:colOff>114300</xdr:colOff>
      <xdr:row>97</xdr:row>
      <xdr:rowOff>40424</xdr:rowOff>
    </xdr:to>
    <xdr:sp macro="" textlink="">
      <xdr:nvSpPr>
        <xdr:cNvPr id="252" name="楕円 251"/>
        <xdr:cNvSpPr/>
      </xdr:nvSpPr>
      <xdr:spPr>
        <a:xfrm>
          <a:off x="4584700" y="1656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88701</xdr:rowOff>
    </xdr:from>
    <xdr:ext cx="534377" cy="259045"/>
    <xdr:sp macro="" textlink="">
      <xdr:nvSpPr>
        <xdr:cNvPr id="253" name="扶助費該当値テキスト"/>
        <xdr:cNvSpPr txBox="1"/>
      </xdr:nvSpPr>
      <xdr:spPr>
        <a:xfrm>
          <a:off x="4686300" y="16547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106121</xdr:rowOff>
    </xdr:from>
    <xdr:to>
      <xdr:col>20</xdr:col>
      <xdr:colOff>38100</xdr:colOff>
      <xdr:row>97</xdr:row>
      <xdr:rowOff>36271</xdr:rowOff>
    </xdr:to>
    <xdr:sp macro="" textlink="">
      <xdr:nvSpPr>
        <xdr:cNvPr id="254" name="楕円 253"/>
        <xdr:cNvSpPr/>
      </xdr:nvSpPr>
      <xdr:spPr>
        <a:xfrm>
          <a:off x="3746500" y="1656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27398</xdr:rowOff>
    </xdr:from>
    <xdr:ext cx="534377" cy="259045"/>
    <xdr:sp macro="" textlink="">
      <xdr:nvSpPr>
        <xdr:cNvPr id="255" name="テキスト ボックス 254"/>
        <xdr:cNvSpPr txBox="1"/>
      </xdr:nvSpPr>
      <xdr:spPr>
        <a:xfrm>
          <a:off x="3530111" y="16658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69038</xdr:rowOff>
    </xdr:from>
    <xdr:to>
      <xdr:col>15</xdr:col>
      <xdr:colOff>101600</xdr:colOff>
      <xdr:row>96</xdr:row>
      <xdr:rowOff>170638</xdr:rowOff>
    </xdr:to>
    <xdr:sp macro="" textlink="">
      <xdr:nvSpPr>
        <xdr:cNvPr id="256" name="楕円 255"/>
        <xdr:cNvSpPr/>
      </xdr:nvSpPr>
      <xdr:spPr>
        <a:xfrm>
          <a:off x="2857500" y="1652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161765</xdr:rowOff>
    </xdr:from>
    <xdr:ext cx="534377" cy="259045"/>
    <xdr:sp macro="" textlink="">
      <xdr:nvSpPr>
        <xdr:cNvPr id="257" name="テキスト ボックス 256"/>
        <xdr:cNvSpPr txBox="1"/>
      </xdr:nvSpPr>
      <xdr:spPr>
        <a:xfrm>
          <a:off x="2641111" y="16620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66205</xdr:rowOff>
    </xdr:from>
    <xdr:to>
      <xdr:col>10</xdr:col>
      <xdr:colOff>165100</xdr:colOff>
      <xdr:row>96</xdr:row>
      <xdr:rowOff>167805</xdr:rowOff>
    </xdr:to>
    <xdr:sp macro="" textlink="">
      <xdr:nvSpPr>
        <xdr:cNvPr id="258" name="楕円 257"/>
        <xdr:cNvSpPr/>
      </xdr:nvSpPr>
      <xdr:spPr>
        <a:xfrm>
          <a:off x="1968500" y="1652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158932</xdr:rowOff>
    </xdr:from>
    <xdr:ext cx="534377" cy="259045"/>
    <xdr:sp macro="" textlink="">
      <xdr:nvSpPr>
        <xdr:cNvPr id="259" name="テキスト ボックス 258"/>
        <xdr:cNvSpPr txBox="1"/>
      </xdr:nvSpPr>
      <xdr:spPr>
        <a:xfrm>
          <a:off x="1752111" y="16618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125374</xdr:rowOff>
    </xdr:from>
    <xdr:to>
      <xdr:col>6</xdr:col>
      <xdr:colOff>38100</xdr:colOff>
      <xdr:row>97</xdr:row>
      <xdr:rowOff>55524</xdr:rowOff>
    </xdr:to>
    <xdr:sp macro="" textlink="">
      <xdr:nvSpPr>
        <xdr:cNvPr id="260" name="楕円 259"/>
        <xdr:cNvSpPr/>
      </xdr:nvSpPr>
      <xdr:spPr>
        <a:xfrm>
          <a:off x="1079500" y="1658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46651</xdr:rowOff>
    </xdr:from>
    <xdr:ext cx="534377" cy="259045"/>
    <xdr:sp macro="" textlink="">
      <xdr:nvSpPr>
        <xdr:cNvPr id="261" name="テキスト ボックス 260"/>
        <xdr:cNvSpPr txBox="1"/>
      </xdr:nvSpPr>
      <xdr:spPr>
        <a:xfrm>
          <a:off x="863111" y="16677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4" name="テキスト ボックス 273"/>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6" name="テキスト ボックス 275"/>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137947</xdr:rowOff>
    </xdr:from>
    <xdr:to>
      <xdr:col>54</xdr:col>
      <xdr:colOff>189865</xdr:colOff>
      <xdr:row>39</xdr:row>
      <xdr:rowOff>67775</xdr:rowOff>
    </xdr:to>
    <xdr:cxnSp macro="">
      <xdr:nvCxnSpPr>
        <xdr:cNvPr id="286" name="直線コネクタ 285"/>
        <xdr:cNvCxnSpPr/>
      </xdr:nvCxnSpPr>
      <xdr:spPr>
        <a:xfrm flipV="1">
          <a:off x="10475595" y="5281447"/>
          <a:ext cx="1270" cy="1472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71602</xdr:rowOff>
    </xdr:from>
    <xdr:ext cx="534377" cy="259045"/>
    <xdr:sp macro="" textlink="">
      <xdr:nvSpPr>
        <xdr:cNvPr id="287" name="補助費等最小値テキスト"/>
        <xdr:cNvSpPr txBox="1"/>
      </xdr:nvSpPr>
      <xdr:spPr>
        <a:xfrm>
          <a:off x="10528300" y="675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67775</xdr:rowOff>
    </xdr:from>
    <xdr:to>
      <xdr:col>55</xdr:col>
      <xdr:colOff>88900</xdr:colOff>
      <xdr:row>39</xdr:row>
      <xdr:rowOff>67775</xdr:rowOff>
    </xdr:to>
    <xdr:cxnSp macro="">
      <xdr:nvCxnSpPr>
        <xdr:cNvPr id="288" name="直線コネクタ 287"/>
        <xdr:cNvCxnSpPr/>
      </xdr:nvCxnSpPr>
      <xdr:spPr>
        <a:xfrm>
          <a:off x="10388600" y="6754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84624</xdr:rowOff>
    </xdr:from>
    <xdr:ext cx="599010" cy="259045"/>
    <xdr:sp macro="" textlink="">
      <xdr:nvSpPr>
        <xdr:cNvPr id="289" name="補助費等最大値テキスト"/>
        <xdr:cNvSpPr txBox="1"/>
      </xdr:nvSpPr>
      <xdr:spPr>
        <a:xfrm>
          <a:off x="10528300" y="5056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137947</xdr:rowOff>
    </xdr:from>
    <xdr:to>
      <xdr:col>55</xdr:col>
      <xdr:colOff>88900</xdr:colOff>
      <xdr:row>30</xdr:row>
      <xdr:rowOff>137947</xdr:rowOff>
    </xdr:to>
    <xdr:cxnSp macro="">
      <xdr:nvCxnSpPr>
        <xdr:cNvPr id="290" name="直線コネクタ 289"/>
        <xdr:cNvCxnSpPr/>
      </xdr:nvCxnSpPr>
      <xdr:spPr>
        <a:xfrm>
          <a:off x="10388600" y="5281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414</xdr:rowOff>
    </xdr:from>
    <xdr:to>
      <xdr:col>55</xdr:col>
      <xdr:colOff>0</xdr:colOff>
      <xdr:row>38</xdr:row>
      <xdr:rowOff>33912</xdr:rowOff>
    </xdr:to>
    <xdr:cxnSp macro="">
      <xdr:nvCxnSpPr>
        <xdr:cNvPr id="291" name="直線コネクタ 290"/>
        <xdr:cNvCxnSpPr/>
      </xdr:nvCxnSpPr>
      <xdr:spPr>
        <a:xfrm flipV="1">
          <a:off x="9639300" y="6515514"/>
          <a:ext cx="838200" cy="33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114505</xdr:rowOff>
    </xdr:from>
    <xdr:ext cx="599010" cy="259045"/>
    <xdr:sp macro="" textlink="">
      <xdr:nvSpPr>
        <xdr:cNvPr id="292" name="補助費等平均値テキスト"/>
        <xdr:cNvSpPr txBox="1"/>
      </xdr:nvSpPr>
      <xdr:spPr>
        <a:xfrm>
          <a:off x="10528300" y="59438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91628</xdr:rowOff>
    </xdr:from>
    <xdr:to>
      <xdr:col>55</xdr:col>
      <xdr:colOff>50800</xdr:colOff>
      <xdr:row>36</xdr:row>
      <xdr:rowOff>21778</xdr:rowOff>
    </xdr:to>
    <xdr:sp macro="" textlink="">
      <xdr:nvSpPr>
        <xdr:cNvPr id="293" name="フローチャート: 判断 292"/>
        <xdr:cNvSpPr/>
      </xdr:nvSpPr>
      <xdr:spPr>
        <a:xfrm>
          <a:off x="10426700" y="6092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163962</xdr:rowOff>
    </xdr:from>
    <xdr:to>
      <xdr:col>50</xdr:col>
      <xdr:colOff>114300</xdr:colOff>
      <xdr:row>38</xdr:row>
      <xdr:rowOff>33912</xdr:rowOff>
    </xdr:to>
    <xdr:cxnSp macro="">
      <xdr:nvCxnSpPr>
        <xdr:cNvPr id="294" name="直線コネクタ 293"/>
        <xdr:cNvCxnSpPr/>
      </xdr:nvCxnSpPr>
      <xdr:spPr>
        <a:xfrm>
          <a:off x="8750300" y="6507612"/>
          <a:ext cx="889000" cy="41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44331</xdr:rowOff>
    </xdr:from>
    <xdr:to>
      <xdr:col>50</xdr:col>
      <xdr:colOff>165100</xdr:colOff>
      <xdr:row>35</xdr:row>
      <xdr:rowOff>145931</xdr:rowOff>
    </xdr:to>
    <xdr:sp macro="" textlink="">
      <xdr:nvSpPr>
        <xdr:cNvPr id="295" name="フローチャート: 判断 294"/>
        <xdr:cNvSpPr/>
      </xdr:nvSpPr>
      <xdr:spPr>
        <a:xfrm>
          <a:off x="9588500" y="6045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162458</xdr:rowOff>
    </xdr:from>
    <xdr:ext cx="599010" cy="259045"/>
    <xdr:sp macro="" textlink="">
      <xdr:nvSpPr>
        <xdr:cNvPr id="296" name="テキスト ボックス 295"/>
        <xdr:cNvSpPr txBox="1"/>
      </xdr:nvSpPr>
      <xdr:spPr>
        <a:xfrm>
          <a:off x="9339795" y="5820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163962</xdr:rowOff>
    </xdr:from>
    <xdr:to>
      <xdr:col>45</xdr:col>
      <xdr:colOff>177800</xdr:colOff>
      <xdr:row>38</xdr:row>
      <xdr:rowOff>11981</xdr:rowOff>
    </xdr:to>
    <xdr:cxnSp macro="">
      <xdr:nvCxnSpPr>
        <xdr:cNvPr id="297" name="直線コネクタ 296"/>
        <xdr:cNvCxnSpPr/>
      </xdr:nvCxnSpPr>
      <xdr:spPr>
        <a:xfrm flipV="1">
          <a:off x="7861300" y="6507612"/>
          <a:ext cx="889000" cy="19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57407</xdr:rowOff>
    </xdr:from>
    <xdr:to>
      <xdr:col>46</xdr:col>
      <xdr:colOff>38100</xdr:colOff>
      <xdr:row>35</xdr:row>
      <xdr:rowOff>159007</xdr:rowOff>
    </xdr:to>
    <xdr:sp macro="" textlink="">
      <xdr:nvSpPr>
        <xdr:cNvPr id="298" name="フローチャート: 判断 297"/>
        <xdr:cNvSpPr/>
      </xdr:nvSpPr>
      <xdr:spPr>
        <a:xfrm>
          <a:off x="8699500" y="605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4084</xdr:rowOff>
    </xdr:from>
    <xdr:ext cx="599010" cy="259045"/>
    <xdr:sp macro="" textlink="">
      <xdr:nvSpPr>
        <xdr:cNvPr id="299" name="テキスト ボックス 298"/>
        <xdr:cNvSpPr txBox="1"/>
      </xdr:nvSpPr>
      <xdr:spPr>
        <a:xfrm>
          <a:off x="8450795" y="5833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91237</xdr:rowOff>
    </xdr:from>
    <xdr:to>
      <xdr:col>41</xdr:col>
      <xdr:colOff>50800</xdr:colOff>
      <xdr:row>38</xdr:row>
      <xdr:rowOff>11981</xdr:rowOff>
    </xdr:to>
    <xdr:cxnSp macro="">
      <xdr:nvCxnSpPr>
        <xdr:cNvPr id="300" name="直線コネクタ 299"/>
        <xdr:cNvCxnSpPr/>
      </xdr:nvCxnSpPr>
      <xdr:spPr>
        <a:xfrm>
          <a:off x="6972300" y="6434887"/>
          <a:ext cx="889000" cy="9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2467</xdr:rowOff>
    </xdr:from>
    <xdr:to>
      <xdr:col>41</xdr:col>
      <xdr:colOff>101600</xdr:colOff>
      <xdr:row>36</xdr:row>
      <xdr:rowOff>104067</xdr:rowOff>
    </xdr:to>
    <xdr:sp macro="" textlink="">
      <xdr:nvSpPr>
        <xdr:cNvPr id="301" name="フローチャート: 判断 300"/>
        <xdr:cNvSpPr/>
      </xdr:nvSpPr>
      <xdr:spPr>
        <a:xfrm>
          <a:off x="7810500" y="6174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120594</xdr:rowOff>
    </xdr:from>
    <xdr:ext cx="599010" cy="259045"/>
    <xdr:sp macro="" textlink="">
      <xdr:nvSpPr>
        <xdr:cNvPr id="302" name="テキスト ボックス 301"/>
        <xdr:cNvSpPr txBox="1"/>
      </xdr:nvSpPr>
      <xdr:spPr>
        <a:xfrm>
          <a:off x="7561795" y="5949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37495</xdr:rowOff>
    </xdr:from>
    <xdr:to>
      <xdr:col>36</xdr:col>
      <xdr:colOff>165100</xdr:colOff>
      <xdr:row>36</xdr:row>
      <xdr:rowOff>139095</xdr:rowOff>
    </xdr:to>
    <xdr:sp macro="" textlink="">
      <xdr:nvSpPr>
        <xdr:cNvPr id="303" name="フローチャート: 判断 302"/>
        <xdr:cNvSpPr/>
      </xdr:nvSpPr>
      <xdr:spPr>
        <a:xfrm>
          <a:off x="6921500" y="6209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155622</xdr:rowOff>
    </xdr:from>
    <xdr:ext cx="599010" cy="259045"/>
    <xdr:sp macro="" textlink="">
      <xdr:nvSpPr>
        <xdr:cNvPr id="304" name="テキスト ボックス 303"/>
        <xdr:cNvSpPr txBox="1"/>
      </xdr:nvSpPr>
      <xdr:spPr>
        <a:xfrm>
          <a:off x="6672795" y="5984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121064</xdr:rowOff>
    </xdr:from>
    <xdr:to>
      <xdr:col>55</xdr:col>
      <xdr:colOff>50800</xdr:colOff>
      <xdr:row>38</xdr:row>
      <xdr:rowOff>51214</xdr:rowOff>
    </xdr:to>
    <xdr:sp macro="" textlink="">
      <xdr:nvSpPr>
        <xdr:cNvPr id="310" name="楕円 309"/>
        <xdr:cNvSpPr/>
      </xdr:nvSpPr>
      <xdr:spPr>
        <a:xfrm>
          <a:off x="10426700" y="646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99491</xdr:rowOff>
    </xdr:from>
    <xdr:ext cx="534377" cy="259045"/>
    <xdr:sp macro="" textlink="">
      <xdr:nvSpPr>
        <xdr:cNvPr id="311" name="補助費等該当値テキスト"/>
        <xdr:cNvSpPr txBox="1"/>
      </xdr:nvSpPr>
      <xdr:spPr>
        <a:xfrm>
          <a:off x="10528300" y="644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154561</xdr:rowOff>
    </xdr:from>
    <xdr:to>
      <xdr:col>50</xdr:col>
      <xdr:colOff>165100</xdr:colOff>
      <xdr:row>38</xdr:row>
      <xdr:rowOff>84711</xdr:rowOff>
    </xdr:to>
    <xdr:sp macro="" textlink="">
      <xdr:nvSpPr>
        <xdr:cNvPr id="312" name="楕円 311"/>
        <xdr:cNvSpPr/>
      </xdr:nvSpPr>
      <xdr:spPr>
        <a:xfrm>
          <a:off x="9588500" y="649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75839</xdr:rowOff>
    </xdr:from>
    <xdr:ext cx="534377" cy="259045"/>
    <xdr:sp macro="" textlink="">
      <xdr:nvSpPr>
        <xdr:cNvPr id="313" name="テキスト ボックス 312"/>
        <xdr:cNvSpPr txBox="1"/>
      </xdr:nvSpPr>
      <xdr:spPr>
        <a:xfrm>
          <a:off x="9372111" y="6590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113162</xdr:rowOff>
    </xdr:from>
    <xdr:to>
      <xdr:col>46</xdr:col>
      <xdr:colOff>38100</xdr:colOff>
      <xdr:row>38</xdr:row>
      <xdr:rowOff>43312</xdr:rowOff>
    </xdr:to>
    <xdr:sp macro="" textlink="">
      <xdr:nvSpPr>
        <xdr:cNvPr id="314" name="楕円 313"/>
        <xdr:cNvSpPr/>
      </xdr:nvSpPr>
      <xdr:spPr>
        <a:xfrm>
          <a:off x="8699500" y="645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34439</xdr:rowOff>
    </xdr:from>
    <xdr:ext cx="534377" cy="259045"/>
    <xdr:sp macro="" textlink="">
      <xdr:nvSpPr>
        <xdr:cNvPr id="315" name="テキスト ボックス 314"/>
        <xdr:cNvSpPr txBox="1"/>
      </xdr:nvSpPr>
      <xdr:spPr>
        <a:xfrm>
          <a:off x="8483111" y="654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132631</xdr:rowOff>
    </xdr:from>
    <xdr:to>
      <xdr:col>41</xdr:col>
      <xdr:colOff>101600</xdr:colOff>
      <xdr:row>38</xdr:row>
      <xdr:rowOff>62781</xdr:rowOff>
    </xdr:to>
    <xdr:sp macro="" textlink="">
      <xdr:nvSpPr>
        <xdr:cNvPr id="316" name="楕円 315"/>
        <xdr:cNvSpPr/>
      </xdr:nvSpPr>
      <xdr:spPr>
        <a:xfrm>
          <a:off x="7810500" y="647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53908</xdr:rowOff>
    </xdr:from>
    <xdr:ext cx="534377" cy="259045"/>
    <xdr:sp macro="" textlink="">
      <xdr:nvSpPr>
        <xdr:cNvPr id="317" name="テキスト ボックス 316"/>
        <xdr:cNvSpPr txBox="1"/>
      </xdr:nvSpPr>
      <xdr:spPr>
        <a:xfrm>
          <a:off x="7594111" y="656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40437</xdr:rowOff>
    </xdr:from>
    <xdr:to>
      <xdr:col>36</xdr:col>
      <xdr:colOff>165100</xdr:colOff>
      <xdr:row>37</xdr:row>
      <xdr:rowOff>142037</xdr:rowOff>
    </xdr:to>
    <xdr:sp macro="" textlink="">
      <xdr:nvSpPr>
        <xdr:cNvPr id="318" name="楕円 317"/>
        <xdr:cNvSpPr/>
      </xdr:nvSpPr>
      <xdr:spPr>
        <a:xfrm>
          <a:off x="6921500" y="638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133164</xdr:rowOff>
    </xdr:from>
    <xdr:ext cx="534377" cy="259045"/>
    <xdr:sp macro="" textlink="">
      <xdr:nvSpPr>
        <xdr:cNvPr id="319" name="テキスト ボックス 318"/>
        <xdr:cNvSpPr txBox="1"/>
      </xdr:nvSpPr>
      <xdr:spPr>
        <a:xfrm>
          <a:off x="6705111" y="647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3" name="テキスト ボックス 332"/>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5" name="テキスト ボックス 334"/>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7" name="テキスト ボックス 336"/>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114564</xdr:rowOff>
    </xdr:from>
    <xdr:to>
      <xdr:col>54</xdr:col>
      <xdr:colOff>189865</xdr:colOff>
      <xdr:row>59</xdr:row>
      <xdr:rowOff>587</xdr:rowOff>
    </xdr:to>
    <xdr:cxnSp macro="">
      <xdr:nvCxnSpPr>
        <xdr:cNvPr id="345" name="直線コネクタ 344"/>
        <xdr:cNvCxnSpPr/>
      </xdr:nvCxnSpPr>
      <xdr:spPr>
        <a:xfrm flipV="1">
          <a:off x="10475595" y="8687064"/>
          <a:ext cx="1270" cy="1429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4414</xdr:rowOff>
    </xdr:from>
    <xdr:ext cx="534377" cy="259045"/>
    <xdr:sp macro="" textlink="">
      <xdr:nvSpPr>
        <xdr:cNvPr id="346" name="普通建設事業費最小値テキスト"/>
        <xdr:cNvSpPr txBox="1"/>
      </xdr:nvSpPr>
      <xdr:spPr>
        <a:xfrm>
          <a:off x="10528300" y="10119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587</xdr:rowOff>
    </xdr:from>
    <xdr:to>
      <xdr:col>55</xdr:col>
      <xdr:colOff>88900</xdr:colOff>
      <xdr:row>59</xdr:row>
      <xdr:rowOff>587</xdr:rowOff>
    </xdr:to>
    <xdr:cxnSp macro="">
      <xdr:nvCxnSpPr>
        <xdr:cNvPr id="347" name="直線コネクタ 346"/>
        <xdr:cNvCxnSpPr/>
      </xdr:nvCxnSpPr>
      <xdr:spPr>
        <a:xfrm>
          <a:off x="10388600" y="10116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61241</xdr:rowOff>
    </xdr:from>
    <xdr:ext cx="599010" cy="259045"/>
    <xdr:sp macro="" textlink="">
      <xdr:nvSpPr>
        <xdr:cNvPr id="348" name="普通建設事業費最大値テキスト"/>
        <xdr:cNvSpPr txBox="1"/>
      </xdr:nvSpPr>
      <xdr:spPr>
        <a:xfrm>
          <a:off x="10528300" y="8462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114564</xdr:rowOff>
    </xdr:from>
    <xdr:to>
      <xdr:col>55</xdr:col>
      <xdr:colOff>88900</xdr:colOff>
      <xdr:row>50</xdr:row>
      <xdr:rowOff>114564</xdr:rowOff>
    </xdr:to>
    <xdr:cxnSp macro="">
      <xdr:nvCxnSpPr>
        <xdr:cNvPr id="349" name="直線コネクタ 348"/>
        <xdr:cNvCxnSpPr/>
      </xdr:nvCxnSpPr>
      <xdr:spPr>
        <a:xfrm>
          <a:off x="10388600" y="8687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168370</xdr:rowOff>
    </xdr:from>
    <xdr:to>
      <xdr:col>55</xdr:col>
      <xdr:colOff>0</xdr:colOff>
      <xdr:row>57</xdr:row>
      <xdr:rowOff>6116</xdr:rowOff>
    </xdr:to>
    <xdr:cxnSp macro="">
      <xdr:nvCxnSpPr>
        <xdr:cNvPr id="350" name="直線コネクタ 349"/>
        <xdr:cNvCxnSpPr/>
      </xdr:nvCxnSpPr>
      <xdr:spPr>
        <a:xfrm>
          <a:off x="9639300" y="9598120"/>
          <a:ext cx="838200" cy="180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154678</xdr:rowOff>
    </xdr:from>
    <xdr:ext cx="599010" cy="259045"/>
    <xdr:sp macro="" textlink="">
      <xdr:nvSpPr>
        <xdr:cNvPr id="351" name="普通建設事業費平均値テキスト"/>
        <xdr:cNvSpPr txBox="1"/>
      </xdr:nvSpPr>
      <xdr:spPr>
        <a:xfrm>
          <a:off x="10528300" y="97558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4801</xdr:rowOff>
    </xdr:from>
    <xdr:to>
      <xdr:col>55</xdr:col>
      <xdr:colOff>50800</xdr:colOff>
      <xdr:row>57</xdr:row>
      <xdr:rowOff>106401</xdr:rowOff>
    </xdr:to>
    <xdr:sp macro="" textlink="">
      <xdr:nvSpPr>
        <xdr:cNvPr id="352" name="フローチャート: 判断 351"/>
        <xdr:cNvSpPr/>
      </xdr:nvSpPr>
      <xdr:spPr>
        <a:xfrm>
          <a:off x="10426700" y="977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168370</xdr:rowOff>
    </xdr:from>
    <xdr:to>
      <xdr:col>50</xdr:col>
      <xdr:colOff>114300</xdr:colOff>
      <xdr:row>56</xdr:row>
      <xdr:rowOff>151692</xdr:rowOff>
    </xdr:to>
    <xdr:cxnSp macro="">
      <xdr:nvCxnSpPr>
        <xdr:cNvPr id="353" name="直線コネクタ 352"/>
        <xdr:cNvCxnSpPr/>
      </xdr:nvCxnSpPr>
      <xdr:spPr>
        <a:xfrm flipV="1">
          <a:off x="8750300" y="9598120"/>
          <a:ext cx="889000" cy="15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15258</xdr:rowOff>
    </xdr:from>
    <xdr:to>
      <xdr:col>50</xdr:col>
      <xdr:colOff>165100</xdr:colOff>
      <xdr:row>57</xdr:row>
      <xdr:rowOff>116858</xdr:rowOff>
    </xdr:to>
    <xdr:sp macro="" textlink="">
      <xdr:nvSpPr>
        <xdr:cNvPr id="354" name="フローチャート: 判断 353"/>
        <xdr:cNvSpPr/>
      </xdr:nvSpPr>
      <xdr:spPr>
        <a:xfrm>
          <a:off x="9588500" y="9787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107985</xdr:rowOff>
    </xdr:from>
    <xdr:ext cx="599010" cy="259045"/>
    <xdr:sp macro="" textlink="">
      <xdr:nvSpPr>
        <xdr:cNvPr id="355" name="テキスト ボックス 354"/>
        <xdr:cNvSpPr txBox="1"/>
      </xdr:nvSpPr>
      <xdr:spPr>
        <a:xfrm>
          <a:off x="9339795" y="9880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151692</xdr:rowOff>
    </xdr:from>
    <xdr:to>
      <xdr:col>45</xdr:col>
      <xdr:colOff>177800</xdr:colOff>
      <xdr:row>57</xdr:row>
      <xdr:rowOff>124220</xdr:rowOff>
    </xdr:to>
    <xdr:cxnSp macro="">
      <xdr:nvCxnSpPr>
        <xdr:cNvPr id="356" name="直線コネクタ 355"/>
        <xdr:cNvCxnSpPr/>
      </xdr:nvCxnSpPr>
      <xdr:spPr>
        <a:xfrm flipV="1">
          <a:off x="7861300" y="9752892"/>
          <a:ext cx="889000" cy="14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18971</xdr:rowOff>
    </xdr:from>
    <xdr:to>
      <xdr:col>46</xdr:col>
      <xdr:colOff>38100</xdr:colOff>
      <xdr:row>57</xdr:row>
      <xdr:rowOff>120571</xdr:rowOff>
    </xdr:to>
    <xdr:sp macro="" textlink="">
      <xdr:nvSpPr>
        <xdr:cNvPr id="357" name="フローチャート: 判断 356"/>
        <xdr:cNvSpPr/>
      </xdr:nvSpPr>
      <xdr:spPr>
        <a:xfrm>
          <a:off x="8699500" y="979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111698</xdr:rowOff>
    </xdr:from>
    <xdr:ext cx="599010" cy="259045"/>
    <xdr:sp macro="" textlink="">
      <xdr:nvSpPr>
        <xdr:cNvPr id="358" name="テキスト ボックス 357"/>
        <xdr:cNvSpPr txBox="1"/>
      </xdr:nvSpPr>
      <xdr:spPr>
        <a:xfrm>
          <a:off x="8450795" y="9884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124220</xdr:rowOff>
    </xdr:from>
    <xdr:to>
      <xdr:col>41</xdr:col>
      <xdr:colOff>50800</xdr:colOff>
      <xdr:row>58</xdr:row>
      <xdr:rowOff>2504</xdr:rowOff>
    </xdr:to>
    <xdr:cxnSp macro="">
      <xdr:nvCxnSpPr>
        <xdr:cNvPr id="359" name="直線コネクタ 358"/>
        <xdr:cNvCxnSpPr/>
      </xdr:nvCxnSpPr>
      <xdr:spPr>
        <a:xfrm flipV="1">
          <a:off x="6972300" y="9896870"/>
          <a:ext cx="889000" cy="49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39794</xdr:rowOff>
    </xdr:from>
    <xdr:to>
      <xdr:col>41</xdr:col>
      <xdr:colOff>101600</xdr:colOff>
      <xdr:row>57</xdr:row>
      <xdr:rowOff>141394</xdr:rowOff>
    </xdr:to>
    <xdr:sp macro="" textlink="">
      <xdr:nvSpPr>
        <xdr:cNvPr id="360" name="フローチャート: 判断 359"/>
        <xdr:cNvSpPr/>
      </xdr:nvSpPr>
      <xdr:spPr>
        <a:xfrm>
          <a:off x="7810500" y="981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157921</xdr:rowOff>
    </xdr:from>
    <xdr:ext cx="599010" cy="259045"/>
    <xdr:sp macro="" textlink="">
      <xdr:nvSpPr>
        <xdr:cNvPr id="361" name="テキスト ボックス 360"/>
        <xdr:cNvSpPr txBox="1"/>
      </xdr:nvSpPr>
      <xdr:spPr>
        <a:xfrm>
          <a:off x="7561795" y="9587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84848</xdr:rowOff>
    </xdr:from>
    <xdr:to>
      <xdr:col>36</xdr:col>
      <xdr:colOff>165100</xdr:colOff>
      <xdr:row>58</xdr:row>
      <xdr:rowOff>14998</xdr:rowOff>
    </xdr:to>
    <xdr:sp macro="" textlink="">
      <xdr:nvSpPr>
        <xdr:cNvPr id="362" name="フローチャート: 判断 361"/>
        <xdr:cNvSpPr/>
      </xdr:nvSpPr>
      <xdr:spPr>
        <a:xfrm>
          <a:off x="6921500" y="985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31525</xdr:rowOff>
    </xdr:from>
    <xdr:ext cx="534377" cy="259045"/>
    <xdr:sp macro="" textlink="">
      <xdr:nvSpPr>
        <xdr:cNvPr id="363" name="テキスト ボックス 362"/>
        <xdr:cNvSpPr txBox="1"/>
      </xdr:nvSpPr>
      <xdr:spPr>
        <a:xfrm>
          <a:off x="6705111" y="9632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126766</xdr:rowOff>
    </xdr:from>
    <xdr:to>
      <xdr:col>55</xdr:col>
      <xdr:colOff>50800</xdr:colOff>
      <xdr:row>57</xdr:row>
      <xdr:rowOff>56916</xdr:rowOff>
    </xdr:to>
    <xdr:sp macro="" textlink="">
      <xdr:nvSpPr>
        <xdr:cNvPr id="369" name="楕円 368"/>
        <xdr:cNvSpPr/>
      </xdr:nvSpPr>
      <xdr:spPr>
        <a:xfrm>
          <a:off x="10426700" y="972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149643</xdr:rowOff>
    </xdr:from>
    <xdr:ext cx="599010" cy="259045"/>
    <xdr:sp macro="" textlink="">
      <xdr:nvSpPr>
        <xdr:cNvPr id="370" name="普通建設事業費該当値テキスト"/>
        <xdr:cNvSpPr txBox="1"/>
      </xdr:nvSpPr>
      <xdr:spPr>
        <a:xfrm>
          <a:off x="10528300" y="9579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117570</xdr:rowOff>
    </xdr:from>
    <xdr:to>
      <xdr:col>50</xdr:col>
      <xdr:colOff>165100</xdr:colOff>
      <xdr:row>56</xdr:row>
      <xdr:rowOff>47720</xdr:rowOff>
    </xdr:to>
    <xdr:sp macro="" textlink="">
      <xdr:nvSpPr>
        <xdr:cNvPr id="371" name="楕円 370"/>
        <xdr:cNvSpPr/>
      </xdr:nvSpPr>
      <xdr:spPr>
        <a:xfrm>
          <a:off x="9588500" y="95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64247</xdr:rowOff>
    </xdr:from>
    <xdr:ext cx="599010" cy="259045"/>
    <xdr:sp macro="" textlink="">
      <xdr:nvSpPr>
        <xdr:cNvPr id="372" name="テキスト ボックス 371"/>
        <xdr:cNvSpPr txBox="1"/>
      </xdr:nvSpPr>
      <xdr:spPr>
        <a:xfrm>
          <a:off x="9339795" y="9322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100892</xdr:rowOff>
    </xdr:from>
    <xdr:to>
      <xdr:col>46</xdr:col>
      <xdr:colOff>38100</xdr:colOff>
      <xdr:row>57</xdr:row>
      <xdr:rowOff>31042</xdr:rowOff>
    </xdr:to>
    <xdr:sp macro="" textlink="">
      <xdr:nvSpPr>
        <xdr:cNvPr id="373" name="楕円 372"/>
        <xdr:cNvSpPr/>
      </xdr:nvSpPr>
      <xdr:spPr>
        <a:xfrm>
          <a:off x="8699500" y="970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47569</xdr:rowOff>
    </xdr:from>
    <xdr:ext cx="599010" cy="259045"/>
    <xdr:sp macro="" textlink="">
      <xdr:nvSpPr>
        <xdr:cNvPr id="374" name="テキスト ボックス 373"/>
        <xdr:cNvSpPr txBox="1"/>
      </xdr:nvSpPr>
      <xdr:spPr>
        <a:xfrm>
          <a:off x="8450795" y="9477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73420</xdr:rowOff>
    </xdr:from>
    <xdr:to>
      <xdr:col>41</xdr:col>
      <xdr:colOff>101600</xdr:colOff>
      <xdr:row>58</xdr:row>
      <xdr:rowOff>3570</xdr:rowOff>
    </xdr:to>
    <xdr:sp macro="" textlink="">
      <xdr:nvSpPr>
        <xdr:cNvPr id="375" name="楕円 374"/>
        <xdr:cNvSpPr/>
      </xdr:nvSpPr>
      <xdr:spPr>
        <a:xfrm>
          <a:off x="7810500" y="984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166147</xdr:rowOff>
    </xdr:from>
    <xdr:ext cx="534377" cy="259045"/>
    <xdr:sp macro="" textlink="">
      <xdr:nvSpPr>
        <xdr:cNvPr id="376" name="テキスト ボックス 375"/>
        <xdr:cNvSpPr txBox="1"/>
      </xdr:nvSpPr>
      <xdr:spPr>
        <a:xfrm>
          <a:off x="7594111" y="993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123154</xdr:rowOff>
    </xdr:from>
    <xdr:to>
      <xdr:col>36</xdr:col>
      <xdr:colOff>165100</xdr:colOff>
      <xdr:row>58</xdr:row>
      <xdr:rowOff>53304</xdr:rowOff>
    </xdr:to>
    <xdr:sp macro="" textlink="">
      <xdr:nvSpPr>
        <xdr:cNvPr id="377" name="楕円 376"/>
        <xdr:cNvSpPr/>
      </xdr:nvSpPr>
      <xdr:spPr>
        <a:xfrm>
          <a:off x="6921500" y="989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44431</xdr:rowOff>
    </xdr:from>
    <xdr:ext cx="534377" cy="259045"/>
    <xdr:sp macro="" textlink="">
      <xdr:nvSpPr>
        <xdr:cNvPr id="378" name="テキスト ボックス 377"/>
        <xdr:cNvSpPr txBox="1"/>
      </xdr:nvSpPr>
      <xdr:spPr>
        <a:xfrm>
          <a:off x="6705111" y="998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2" name="テキスト ボックス 391"/>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68045</xdr:rowOff>
    </xdr:from>
    <xdr:to>
      <xdr:col>54</xdr:col>
      <xdr:colOff>189865</xdr:colOff>
      <xdr:row>79</xdr:row>
      <xdr:rowOff>44450</xdr:rowOff>
    </xdr:to>
    <xdr:cxnSp macro="">
      <xdr:nvCxnSpPr>
        <xdr:cNvPr id="402" name="直線コネクタ 401"/>
        <xdr:cNvCxnSpPr/>
      </xdr:nvCxnSpPr>
      <xdr:spPr>
        <a:xfrm flipV="1">
          <a:off x="10475595" y="12069545"/>
          <a:ext cx="1270" cy="1519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14722</xdr:rowOff>
    </xdr:from>
    <xdr:ext cx="599010" cy="259045"/>
    <xdr:sp macro="" textlink="">
      <xdr:nvSpPr>
        <xdr:cNvPr id="405" name="普通建設事業費 （ うち新規整備　）最大値テキスト"/>
        <xdr:cNvSpPr txBox="1"/>
      </xdr:nvSpPr>
      <xdr:spPr>
        <a:xfrm>
          <a:off x="10528300" y="11844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68045</xdr:rowOff>
    </xdr:from>
    <xdr:to>
      <xdr:col>55</xdr:col>
      <xdr:colOff>88900</xdr:colOff>
      <xdr:row>70</xdr:row>
      <xdr:rowOff>68045</xdr:rowOff>
    </xdr:to>
    <xdr:cxnSp macro="">
      <xdr:nvCxnSpPr>
        <xdr:cNvPr id="406" name="直線コネクタ 405"/>
        <xdr:cNvCxnSpPr/>
      </xdr:nvCxnSpPr>
      <xdr:spPr>
        <a:xfrm>
          <a:off x="10388600" y="1206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98064</xdr:rowOff>
    </xdr:from>
    <xdr:to>
      <xdr:col>55</xdr:col>
      <xdr:colOff>0</xdr:colOff>
      <xdr:row>77</xdr:row>
      <xdr:rowOff>73901</xdr:rowOff>
    </xdr:to>
    <xdr:cxnSp macro="">
      <xdr:nvCxnSpPr>
        <xdr:cNvPr id="407" name="直線コネクタ 406"/>
        <xdr:cNvCxnSpPr/>
      </xdr:nvCxnSpPr>
      <xdr:spPr>
        <a:xfrm>
          <a:off x="9639300" y="13128264"/>
          <a:ext cx="838200" cy="147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55904</xdr:rowOff>
    </xdr:from>
    <xdr:ext cx="534377" cy="259045"/>
    <xdr:sp macro="" textlink="">
      <xdr:nvSpPr>
        <xdr:cNvPr id="408" name="普通建設事業費 （ うち新規整備　）平均値テキスト"/>
        <xdr:cNvSpPr txBox="1"/>
      </xdr:nvSpPr>
      <xdr:spPr>
        <a:xfrm>
          <a:off x="10528300" y="13429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77477</xdr:rowOff>
    </xdr:from>
    <xdr:to>
      <xdr:col>55</xdr:col>
      <xdr:colOff>50800</xdr:colOff>
      <xdr:row>79</xdr:row>
      <xdr:rowOff>7627</xdr:rowOff>
    </xdr:to>
    <xdr:sp macro="" textlink="">
      <xdr:nvSpPr>
        <xdr:cNvPr id="409" name="フローチャート: 判断 408"/>
        <xdr:cNvSpPr/>
      </xdr:nvSpPr>
      <xdr:spPr>
        <a:xfrm>
          <a:off x="10426700" y="1345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98064</xdr:rowOff>
    </xdr:from>
    <xdr:to>
      <xdr:col>50</xdr:col>
      <xdr:colOff>114300</xdr:colOff>
      <xdr:row>77</xdr:row>
      <xdr:rowOff>60996</xdr:rowOff>
    </xdr:to>
    <xdr:cxnSp macro="">
      <xdr:nvCxnSpPr>
        <xdr:cNvPr id="410" name="直線コネクタ 409"/>
        <xdr:cNvCxnSpPr/>
      </xdr:nvCxnSpPr>
      <xdr:spPr>
        <a:xfrm flipV="1">
          <a:off x="8750300" y="13128264"/>
          <a:ext cx="889000" cy="134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45157</xdr:rowOff>
    </xdr:from>
    <xdr:to>
      <xdr:col>50</xdr:col>
      <xdr:colOff>165100</xdr:colOff>
      <xdr:row>78</xdr:row>
      <xdr:rowOff>146757</xdr:rowOff>
    </xdr:to>
    <xdr:sp macro="" textlink="">
      <xdr:nvSpPr>
        <xdr:cNvPr id="411" name="フローチャート: 判断 410"/>
        <xdr:cNvSpPr/>
      </xdr:nvSpPr>
      <xdr:spPr>
        <a:xfrm>
          <a:off x="9588500" y="1341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137884</xdr:rowOff>
    </xdr:from>
    <xdr:ext cx="534377" cy="259045"/>
    <xdr:sp macro="" textlink="">
      <xdr:nvSpPr>
        <xdr:cNvPr id="412" name="テキスト ボックス 411"/>
        <xdr:cNvSpPr txBox="1"/>
      </xdr:nvSpPr>
      <xdr:spPr>
        <a:xfrm>
          <a:off x="9372111" y="13510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60996</xdr:rowOff>
    </xdr:from>
    <xdr:to>
      <xdr:col>45</xdr:col>
      <xdr:colOff>177800</xdr:colOff>
      <xdr:row>77</xdr:row>
      <xdr:rowOff>147114</xdr:rowOff>
    </xdr:to>
    <xdr:cxnSp macro="">
      <xdr:nvCxnSpPr>
        <xdr:cNvPr id="413" name="直線コネクタ 412"/>
        <xdr:cNvCxnSpPr/>
      </xdr:nvCxnSpPr>
      <xdr:spPr>
        <a:xfrm flipV="1">
          <a:off x="7861300" y="13262646"/>
          <a:ext cx="889000" cy="86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48427</xdr:rowOff>
    </xdr:from>
    <xdr:to>
      <xdr:col>46</xdr:col>
      <xdr:colOff>38100</xdr:colOff>
      <xdr:row>78</xdr:row>
      <xdr:rowOff>150027</xdr:rowOff>
    </xdr:to>
    <xdr:sp macro="" textlink="">
      <xdr:nvSpPr>
        <xdr:cNvPr id="414" name="フローチャート: 判断 413"/>
        <xdr:cNvSpPr/>
      </xdr:nvSpPr>
      <xdr:spPr>
        <a:xfrm>
          <a:off x="8699500" y="1342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141154</xdr:rowOff>
    </xdr:from>
    <xdr:ext cx="534377" cy="259045"/>
    <xdr:sp macro="" textlink="">
      <xdr:nvSpPr>
        <xdr:cNvPr id="415" name="テキスト ボックス 414"/>
        <xdr:cNvSpPr txBox="1"/>
      </xdr:nvSpPr>
      <xdr:spPr>
        <a:xfrm>
          <a:off x="8483111" y="13514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147114</xdr:rowOff>
    </xdr:from>
    <xdr:to>
      <xdr:col>41</xdr:col>
      <xdr:colOff>50800</xdr:colOff>
      <xdr:row>78</xdr:row>
      <xdr:rowOff>43315</xdr:rowOff>
    </xdr:to>
    <xdr:cxnSp macro="">
      <xdr:nvCxnSpPr>
        <xdr:cNvPr id="416" name="直線コネクタ 415"/>
        <xdr:cNvCxnSpPr/>
      </xdr:nvCxnSpPr>
      <xdr:spPr>
        <a:xfrm flipV="1">
          <a:off x="6972300" y="13348764"/>
          <a:ext cx="889000" cy="67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31373</xdr:rowOff>
    </xdr:from>
    <xdr:to>
      <xdr:col>41</xdr:col>
      <xdr:colOff>101600</xdr:colOff>
      <xdr:row>78</xdr:row>
      <xdr:rowOff>132973</xdr:rowOff>
    </xdr:to>
    <xdr:sp macro="" textlink="">
      <xdr:nvSpPr>
        <xdr:cNvPr id="417" name="フローチャート: 判断 416"/>
        <xdr:cNvSpPr/>
      </xdr:nvSpPr>
      <xdr:spPr>
        <a:xfrm>
          <a:off x="7810500" y="13404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124100</xdr:rowOff>
    </xdr:from>
    <xdr:ext cx="534377" cy="259045"/>
    <xdr:sp macro="" textlink="">
      <xdr:nvSpPr>
        <xdr:cNvPr id="418" name="テキスト ボックス 417"/>
        <xdr:cNvSpPr txBox="1"/>
      </xdr:nvSpPr>
      <xdr:spPr>
        <a:xfrm>
          <a:off x="7594111" y="1349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18548</xdr:rowOff>
    </xdr:from>
    <xdr:to>
      <xdr:col>36</xdr:col>
      <xdr:colOff>165100</xdr:colOff>
      <xdr:row>78</xdr:row>
      <xdr:rowOff>120148</xdr:rowOff>
    </xdr:to>
    <xdr:sp macro="" textlink="">
      <xdr:nvSpPr>
        <xdr:cNvPr id="419" name="フローチャート: 判断 418"/>
        <xdr:cNvSpPr/>
      </xdr:nvSpPr>
      <xdr:spPr>
        <a:xfrm>
          <a:off x="6921500" y="1339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111275</xdr:rowOff>
    </xdr:from>
    <xdr:ext cx="534377" cy="259045"/>
    <xdr:sp macro="" textlink="">
      <xdr:nvSpPr>
        <xdr:cNvPr id="420" name="テキスト ボックス 419"/>
        <xdr:cNvSpPr txBox="1"/>
      </xdr:nvSpPr>
      <xdr:spPr>
        <a:xfrm>
          <a:off x="6705111" y="13484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23101</xdr:rowOff>
    </xdr:from>
    <xdr:to>
      <xdr:col>55</xdr:col>
      <xdr:colOff>50800</xdr:colOff>
      <xdr:row>77</xdr:row>
      <xdr:rowOff>124701</xdr:rowOff>
    </xdr:to>
    <xdr:sp macro="" textlink="">
      <xdr:nvSpPr>
        <xdr:cNvPr id="426" name="楕円 425"/>
        <xdr:cNvSpPr/>
      </xdr:nvSpPr>
      <xdr:spPr>
        <a:xfrm>
          <a:off x="10426700" y="1322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45978</xdr:rowOff>
    </xdr:from>
    <xdr:ext cx="534377" cy="259045"/>
    <xdr:sp macro="" textlink="">
      <xdr:nvSpPr>
        <xdr:cNvPr id="427" name="普通建設事業費 （ うち新規整備　）該当値テキスト"/>
        <xdr:cNvSpPr txBox="1"/>
      </xdr:nvSpPr>
      <xdr:spPr>
        <a:xfrm>
          <a:off x="10528300" y="1307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47264</xdr:rowOff>
    </xdr:from>
    <xdr:to>
      <xdr:col>50</xdr:col>
      <xdr:colOff>165100</xdr:colOff>
      <xdr:row>76</xdr:row>
      <xdr:rowOff>148864</xdr:rowOff>
    </xdr:to>
    <xdr:sp macro="" textlink="">
      <xdr:nvSpPr>
        <xdr:cNvPr id="428" name="楕円 427"/>
        <xdr:cNvSpPr/>
      </xdr:nvSpPr>
      <xdr:spPr>
        <a:xfrm>
          <a:off x="9588500" y="1307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74</xdr:row>
      <xdr:rowOff>165392</xdr:rowOff>
    </xdr:from>
    <xdr:ext cx="599010" cy="259045"/>
    <xdr:sp macro="" textlink="">
      <xdr:nvSpPr>
        <xdr:cNvPr id="429" name="テキスト ボックス 428"/>
        <xdr:cNvSpPr txBox="1"/>
      </xdr:nvSpPr>
      <xdr:spPr>
        <a:xfrm>
          <a:off x="9339795" y="12852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10196</xdr:rowOff>
    </xdr:from>
    <xdr:to>
      <xdr:col>46</xdr:col>
      <xdr:colOff>38100</xdr:colOff>
      <xdr:row>77</xdr:row>
      <xdr:rowOff>111796</xdr:rowOff>
    </xdr:to>
    <xdr:sp macro="" textlink="">
      <xdr:nvSpPr>
        <xdr:cNvPr id="430" name="楕円 429"/>
        <xdr:cNvSpPr/>
      </xdr:nvSpPr>
      <xdr:spPr>
        <a:xfrm>
          <a:off x="8699500" y="1321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128323</xdr:rowOff>
    </xdr:from>
    <xdr:ext cx="534377" cy="259045"/>
    <xdr:sp macro="" textlink="">
      <xdr:nvSpPr>
        <xdr:cNvPr id="431" name="テキスト ボックス 430"/>
        <xdr:cNvSpPr txBox="1"/>
      </xdr:nvSpPr>
      <xdr:spPr>
        <a:xfrm>
          <a:off x="8483111" y="1298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96314</xdr:rowOff>
    </xdr:from>
    <xdr:to>
      <xdr:col>41</xdr:col>
      <xdr:colOff>101600</xdr:colOff>
      <xdr:row>78</xdr:row>
      <xdr:rowOff>26464</xdr:rowOff>
    </xdr:to>
    <xdr:sp macro="" textlink="">
      <xdr:nvSpPr>
        <xdr:cNvPr id="432" name="楕円 431"/>
        <xdr:cNvSpPr/>
      </xdr:nvSpPr>
      <xdr:spPr>
        <a:xfrm>
          <a:off x="7810500" y="1329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42991</xdr:rowOff>
    </xdr:from>
    <xdr:ext cx="534377" cy="259045"/>
    <xdr:sp macro="" textlink="">
      <xdr:nvSpPr>
        <xdr:cNvPr id="433" name="テキスト ボックス 432"/>
        <xdr:cNvSpPr txBox="1"/>
      </xdr:nvSpPr>
      <xdr:spPr>
        <a:xfrm>
          <a:off x="7594111" y="1307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163965</xdr:rowOff>
    </xdr:from>
    <xdr:to>
      <xdr:col>36</xdr:col>
      <xdr:colOff>165100</xdr:colOff>
      <xdr:row>78</xdr:row>
      <xdr:rowOff>94115</xdr:rowOff>
    </xdr:to>
    <xdr:sp macro="" textlink="">
      <xdr:nvSpPr>
        <xdr:cNvPr id="434" name="楕円 433"/>
        <xdr:cNvSpPr/>
      </xdr:nvSpPr>
      <xdr:spPr>
        <a:xfrm>
          <a:off x="6921500" y="1336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110642</xdr:rowOff>
    </xdr:from>
    <xdr:ext cx="534377" cy="259045"/>
    <xdr:sp macro="" textlink="">
      <xdr:nvSpPr>
        <xdr:cNvPr id="435" name="テキスト ボックス 434"/>
        <xdr:cNvSpPr txBox="1"/>
      </xdr:nvSpPr>
      <xdr:spPr>
        <a:xfrm>
          <a:off x="6705111" y="13140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9" name="テキスト ボックス 44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1" name="テキスト ボックス 450"/>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3" name="テキスト ボックス 45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133290</xdr:rowOff>
    </xdr:from>
    <xdr:to>
      <xdr:col>54</xdr:col>
      <xdr:colOff>189865</xdr:colOff>
      <xdr:row>98</xdr:row>
      <xdr:rowOff>92859</xdr:rowOff>
    </xdr:to>
    <xdr:cxnSp macro="">
      <xdr:nvCxnSpPr>
        <xdr:cNvPr id="457" name="直線コネクタ 456"/>
        <xdr:cNvCxnSpPr/>
      </xdr:nvCxnSpPr>
      <xdr:spPr>
        <a:xfrm flipV="1">
          <a:off x="10475595" y="15563790"/>
          <a:ext cx="1270" cy="1331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96686</xdr:rowOff>
    </xdr:from>
    <xdr:ext cx="534377" cy="259045"/>
    <xdr:sp macro="" textlink="">
      <xdr:nvSpPr>
        <xdr:cNvPr id="458" name="普通建設事業費 （ うち更新整備　）最小値テキスト"/>
        <xdr:cNvSpPr txBox="1"/>
      </xdr:nvSpPr>
      <xdr:spPr>
        <a:xfrm>
          <a:off x="10528300" y="1689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92859</xdr:rowOff>
    </xdr:from>
    <xdr:to>
      <xdr:col>55</xdr:col>
      <xdr:colOff>88900</xdr:colOff>
      <xdr:row>98</xdr:row>
      <xdr:rowOff>92859</xdr:rowOff>
    </xdr:to>
    <xdr:cxnSp macro="">
      <xdr:nvCxnSpPr>
        <xdr:cNvPr id="459" name="直線コネクタ 458"/>
        <xdr:cNvCxnSpPr/>
      </xdr:nvCxnSpPr>
      <xdr:spPr>
        <a:xfrm>
          <a:off x="10388600" y="16894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79967</xdr:rowOff>
    </xdr:from>
    <xdr:ext cx="599010" cy="259045"/>
    <xdr:sp macro="" textlink="">
      <xdr:nvSpPr>
        <xdr:cNvPr id="460" name="普通建設事業費 （ うち更新整備　）最大値テキスト"/>
        <xdr:cNvSpPr txBox="1"/>
      </xdr:nvSpPr>
      <xdr:spPr>
        <a:xfrm>
          <a:off x="10528300" y="15339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133290</xdr:rowOff>
    </xdr:from>
    <xdr:to>
      <xdr:col>55</xdr:col>
      <xdr:colOff>88900</xdr:colOff>
      <xdr:row>90</xdr:row>
      <xdr:rowOff>133290</xdr:rowOff>
    </xdr:to>
    <xdr:cxnSp macro="">
      <xdr:nvCxnSpPr>
        <xdr:cNvPr id="461" name="直線コネクタ 460"/>
        <xdr:cNvCxnSpPr/>
      </xdr:nvCxnSpPr>
      <xdr:spPr>
        <a:xfrm>
          <a:off x="10388600" y="15563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109844</xdr:rowOff>
    </xdr:from>
    <xdr:to>
      <xdr:col>55</xdr:col>
      <xdr:colOff>0</xdr:colOff>
      <xdr:row>97</xdr:row>
      <xdr:rowOff>163305</xdr:rowOff>
    </xdr:to>
    <xdr:cxnSp macro="">
      <xdr:nvCxnSpPr>
        <xdr:cNvPr id="462" name="直線コネクタ 461"/>
        <xdr:cNvCxnSpPr/>
      </xdr:nvCxnSpPr>
      <xdr:spPr>
        <a:xfrm flipV="1">
          <a:off x="9639300" y="16740494"/>
          <a:ext cx="838200" cy="53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126189</xdr:rowOff>
    </xdr:from>
    <xdr:ext cx="534377" cy="259045"/>
    <xdr:sp macro="" textlink="">
      <xdr:nvSpPr>
        <xdr:cNvPr id="463" name="普通建設事業費 （ うち更新整備　）平均値テキスト"/>
        <xdr:cNvSpPr txBox="1"/>
      </xdr:nvSpPr>
      <xdr:spPr>
        <a:xfrm>
          <a:off x="10528300" y="164139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103312</xdr:rowOff>
    </xdr:from>
    <xdr:to>
      <xdr:col>55</xdr:col>
      <xdr:colOff>50800</xdr:colOff>
      <xdr:row>97</xdr:row>
      <xdr:rowOff>33462</xdr:rowOff>
    </xdr:to>
    <xdr:sp macro="" textlink="">
      <xdr:nvSpPr>
        <xdr:cNvPr id="464" name="フローチャート: 判断 463"/>
        <xdr:cNvSpPr/>
      </xdr:nvSpPr>
      <xdr:spPr>
        <a:xfrm>
          <a:off x="10426700" y="16562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163305</xdr:rowOff>
    </xdr:from>
    <xdr:to>
      <xdr:col>50</xdr:col>
      <xdr:colOff>114300</xdr:colOff>
      <xdr:row>98</xdr:row>
      <xdr:rowOff>44241</xdr:rowOff>
    </xdr:to>
    <xdr:cxnSp macro="">
      <xdr:nvCxnSpPr>
        <xdr:cNvPr id="465" name="直線コネクタ 464"/>
        <xdr:cNvCxnSpPr/>
      </xdr:nvCxnSpPr>
      <xdr:spPr>
        <a:xfrm flipV="1">
          <a:off x="8750300" y="16793955"/>
          <a:ext cx="889000" cy="5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136247</xdr:rowOff>
    </xdr:from>
    <xdr:to>
      <xdr:col>50</xdr:col>
      <xdr:colOff>165100</xdr:colOff>
      <xdr:row>97</xdr:row>
      <xdr:rowOff>66397</xdr:rowOff>
    </xdr:to>
    <xdr:sp macro="" textlink="">
      <xdr:nvSpPr>
        <xdr:cNvPr id="466" name="フローチャート: 判断 465"/>
        <xdr:cNvSpPr/>
      </xdr:nvSpPr>
      <xdr:spPr>
        <a:xfrm>
          <a:off x="9588500" y="16595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82924</xdr:rowOff>
    </xdr:from>
    <xdr:ext cx="534377" cy="259045"/>
    <xdr:sp macro="" textlink="">
      <xdr:nvSpPr>
        <xdr:cNvPr id="467" name="テキスト ボックス 466"/>
        <xdr:cNvSpPr txBox="1"/>
      </xdr:nvSpPr>
      <xdr:spPr>
        <a:xfrm>
          <a:off x="9372111" y="16370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44241</xdr:rowOff>
    </xdr:from>
    <xdr:to>
      <xdr:col>45</xdr:col>
      <xdr:colOff>177800</xdr:colOff>
      <xdr:row>98</xdr:row>
      <xdr:rowOff>57592</xdr:rowOff>
    </xdr:to>
    <xdr:cxnSp macro="">
      <xdr:nvCxnSpPr>
        <xdr:cNvPr id="468" name="直線コネクタ 467"/>
        <xdr:cNvCxnSpPr/>
      </xdr:nvCxnSpPr>
      <xdr:spPr>
        <a:xfrm flipV="1">
          <a:off x="7861300" y="16846341"/>
          <a:ext cx="889000" cy="13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156821</xdr:rowOff>
    </xdr:from>
    <xdr:to>
      <xdr:col>46</xdr:col>
      <xdr:colOff>38100</xdr:colOff>
      <xdr:row>97</xdr:row>
      <xdr:rowOff>86971</xdr:rowOff>
    </xdr:to>
    <xdr:sp macro="" textlink="">
      <xdr:nvSpPr>
        <xdr:cNvPr id="469" name="フローチャート: 判断 468"/>
        <xdr:cNvSpPr/>
      </xdr:nvSpPr>
      <xdr:spPr>
        <a:xfrm>
          <a:off x="8699500" y="16616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103498</xdr:rowOff>
    </xdr:from>
    <xdr:ext cx="534377" cy="259045"/>
    <xdr:sp macro="" textlink="">
      <xdr:nvSpPr>
        <xdr:cNvPr id="470" name="テキスト ボックス 469"/>
        <xdr:cNvSpPr txBox="1"/>
      </xdr:nvSpPr>
      <xdr:spPr>
        <a:xfrm>
          <a:off x="8483111" y="16391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24609</xdr:rowOff>
    </xdr:from>
    <xdr:to>
      <xdr:col>41</xdr:col>
      <xdr:colOff>50800</xdr:colOff>
      <xdr:row>98</xdr:row>
      <xdr:rowOff>57592</xdr:rowOff>
    </xdr:to>
    <xdr:cxnSp macro="">
      <xdr:nvCxnSpPr>
        <xdr:cNvPr id="471" name="直線コネクタ 470"/>
        <xdr:cNvCxnSpPr/>
      </xdr:nvCxnSpPr>
      <xdr:spPr>
        <a:xfrm>
          <a:off x="6972300" y="16826709"/>
          <a:ext cx="889000" cy="32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13261</xdr:rowOff>
    </xdr:from>
    <xdr:to>
      <xdr:col>41</xdr:col>
      <xdr:colOff>101600</xdr:colOff>
      <xdr:row>97</xdr:row>
      <xdr:rowOff>114861</xdr:rowOff>
    </xdr:to>
    <xdr:sp macro="" textlink="">
      <xdr:nvSpPr>
        <xdr:cNvPr id="472" name="フローチャート: 判断 471"/>
        <xdr:cNvSpPr/>
      </xdr:nvSpPr>
      <xdr:spPr>
        <a:xfrm>
          <a:off x="7810500" y="1664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131388</xdr:rowOff>
    </xdr:from>
    <xdr:ext cx="534377" cy="259045"/>
    <xdr:sp macro="" textlink="">
      <xdr:nvSpPr>
        <xdr:cNvPr id="473" name="テキスト ボックス 472"/>
        <xdr:cNvSpPr txBox="1"/>
      </xdr:nvSpPr>
      <xdr:spPr>
        <a:xfrm>
          <a:off x="7594111" y="1641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78426</xdr:rowOff>
    </xdr:from>
    <xdr:to>
      <xdr:col>36</xdr:col>
      <xdr:colOff>165100</xdr:colOff>
      <xdr:row>98</xdr:row>
      <xdr:rowOff>8576</xdr:rowOff>
    </xdr:to>
    <xdr:sp macro="" textlink="">
      <xdr:nvSpPr>
        <xdr:cNvPr id="474" name="フローチャート: 判断 473"/>
        <xdr:cNvSpPr/>
      </xdr:nvSpPr>
      <xdr:spPr>
        <a:xfrm>
          <a:off x="6921500" y="1670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25103</xdr:rowOff>
    </xdr:from>
    <xdr:ext cx="534377" cy="259045"/>
    <xdr:sp macro="" textlink="">
      <xdr:nvSpPr>
        <xdr:cNvPr id="475" name="テキスト ボックス 474"/>
        <xdr:cNvSpPr txBox="1"/>
      </xdr:nvSpPr>
      <xdr:spPr>
        <a:xfrm>
          <a:off x="6705111" y="16484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59044</xdr:rowOff>
    </xdr:from>
    <xdr:to>
      <xdr:col>55</xdr:col>
      <xdr:colOff>50800</xdr:colOff>
      <xdr:row>97</xdr:row>
      <xdr:rowOff>160644</xdr:rowOff>
    </xdr:to>
    <xdr:sp macro="" textlink="">
      <xdr:nvSpPr>
        <xdr:cNvPr id="481" name="楕円 480"/>
        <xdr:cNvSpPr/>
      </xdr:nvSpPr>
      <xdr:spPr>
        <a:xfrm>
          <a:off x="10426700" y="1668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37471</xdr:rowOff>
    </xdr:from>
    <xdr:ext cx="534377" cy="259045"/>
    <xdr:sp macro="" textlink="">
      <xdr:nvSpPr>
        <xdr:cNvPr id="482" name="普通建設事業費 （ うち更新整備　）該当値テキスト"/>
        <xdr:cNvSpPr txBox="1"/>
      </xdr:nvSpPr>
      <xdr:spPr>
        <a:xfrm>
          <a:off x="10528300" y="16668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112505</xdr:rowOff>
    </xdr:from>
    <xdr:to>
      <xdr:col>50</xdr:col>
      <xdr:colOff>165100</xdr:colOff>
      <xdr:row>98</xdr:row>
      <xdr:rowOff>42655</xdr:rowOff>
    </xdr:to>
    <xdr:sp macro="" textlink="">
      <xdr:nvSpPr>
        <xdr:cNvPr id="483" name="楕円 482"/>
        <xdr:cNvSpPr/>
      </xdr:nvSpPr>
      <xdr:spPr>
        <a:xfrm>
          <a:off x="9588500" y="1674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33782</xdr:rowOff>
    </xdr:from>
    <xdr:ext cx="534377" cy="259045"/>
    <xdr:sp macro="" textlink="">
      <xdr:nvSpPr>
        <xdr:cNvPr id="484" name="テキスト ボックス 483"/>
        <xdr:cNvSpPr txBox="1"/>
      </xdr:nvSpPr>
      <xdr:spPr>
        <a:xfrm>
          <a:off x="9372111" y="1683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164891</xdr:rowOff>
    </xdr:from>
    <xdr:to>
      <xdr:col>46</xdr:col>
      <xdr:colOff>38100</xdr:colOff>
      <xdr:row>98</xdr:row>
      <xdr:rowOff>95041</xdr:rowOff>
    </xdr:to>
    <xdr:sp macro="" textlink="">
      <xdr:nvSpPr>
        <xdr:cNvPr id="485" name="楕円 484"/>
        <xdr:cNvSpPr/>
      </xdr:nvSpPr>
      <xdr:spPr>
        <a:xfrm>
          <a:off x="8699500" y="1679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86168</xdr:rowOff>
    </xdr:from>
    <xdr:ext cx="534377" cy="259045"/>
    <xdr:sp macro="" textlink="">
      <xdr:nvSpPr>
        <xdr:cNvPr id="486" name="テキスト ボックス 485"/>
        <xdr:cNvSpPr txBox="1"/>
      </xdr:nvSpPr>
      <xdr:spPr>
        <a:xfrm>
          <a:off x="8483111" y="1688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6792</xdr:rowOff>
    </xdr:from>
    <xdr:to>
      <xdr:col>41</xdr:col>
      <xdr:colOff>101600</xdr:colOff>
      <xdr:row>98</xdr:row>
      <xdr:rowOff>108392</xdr:rowOff>
    </xdr:to>
    <xdr:sp macro="" textlink="">
      <xdr:nvSpPr>
        <xdr:cNvPr id="487" name="楕円 486"/>
        <xdr:cNvSpPr/>
      </xdr:nvSpPr>
      <xdr:spPr>
        <a:xfrm>
          <a:off x="7810500" y="1680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99519</xdr:rowOff>
    </xdr:from>
    <xdr:ext cx="534377" cy="259045"/>
    <xdr:sp macro="" textlink="">
      <xdr:nvSpPr>
        <xdr:cNvPr id="488" name="テキスト ボックス 487"/>
        <xdr:cNvSpPr txBox="1"/>
      </xdr:nvSpPr>
      <xdr:spPr>
        <a:xfrm>
          <a:off x="7594111" y="1690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145259</xdr:rowOff>
    </xdr:from>
    <xdr:to>
      <xdr:col>36</xdr:col>
      <xdr:colOff>165100</xdr:colOff>
      <xdr:row>98</xdr:row>
      <xdr:rowOff>75409</xdr:rowOff>
    </xdr:to>
    <xdr:sp macro="" textlink="">
      <xdr:nvSpPr>
        <xdr:cNvPr id="489" name="楕円 488"/>
        <xdr:cNvSpPr/>
      </xdr:nvSpPr>
      <xdr:spPr>
        <a:xfrm>
          <a:off x="6921500" y="1677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66536</xdr:rowOff>
    </xdr:from>
    <xdr:ext cx="534377" cy="259045"/>
    <xdr:sp macro="" textlink="">
      <xdr:nvSpPr>
        <xdr:cNvPr id="490" name="テキスト ボックス 489"/>
        <xdr:cNvSpPr txBox="1"/>
      </xdr:nvSpPr>
      <xdr:spPr>
        <a:xfrm>
          <a:off x="6705111" y="1686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4" name="テキスト ボックス 503"/>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6" name="テキスト ボックス 505"/>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8" name="テキスト ボックス 507"/>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2" name="テキスト ボックス 511"/>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81418</xdr:rowOff>
    </xdr:from>
    <xdr:to>
      <xdr:col>85</xdr:col>
      <xdr:colOff>126364</xdr:colOff>
      <xdr:row>39</xdr:row>
      <xdr:rowOff>44450</xdr:rowOff>
    </xdr:to>
    <xdr:cxnSp macro="">
      <xdr:nvCxnSpPr>
        <xdr:cNvPr id="514" name="直線コネクタ 513"/>
        <xdr:cNvCxnSpPr/>
      </xdr:nvCxnSpPr>
      <xdr:spPr>
        <a:xfrm flipV="1">
          <a:off x="16317595" y="5224918"/>
          <a:ext cx="1269" cy="1506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67875</xdr:rowOff>
    </xdr:from>
    <xdr:ext cx="249299" cy="259045"/>
    <xdr:sp macro="" textlink="">
      <xdr:nvSpPr>
        <xdr:cNvPr id="515" name="災害復旧事業費最小値テキスト"/>
        <xdr:cNvSpPr txBox="1"/>
      </xdr:nvSpPr>
      <xdr:spPr>
        <a:xfrm>
          <a:off x="16370300" y="6754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28095</xdr:rowOff>
    </xdr:from>
    <xdr:ext cx="599010" cy="259045"/>
    <xdr:sp macro="" textlink="">
      <xdr:nvSpPr>
        <xdr:cNvPr id="517" name="災害復旧事業費最大値テキスト"/>
        <xdr:cNvSpPr txBox="1"/>
      </xdr:nvSpPr>
      <xdr:spPr>
        <a:xfrm>
          <a:off x="16370300" y="5000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81418</xdr:rowOff>
    </xdr:from>
    <xdr:to>
      <xdr:col>86</xdr:col>
      <xdr:colOff>25400</xdr:colOff>
      <xdr:row>30</xdr:row>
      <xdr:rowOff>81418</xdr:rowOff>
    </xdr:to>
    <xdr:cxnSp macro="">
      <xdr:nvCxnSpPr>
        <xdr:cNvPr id="518" name="直線コネクタ 517"/>
        <xdr:cNvCxnSpPr/>
      </xdr:nvCxnSpPr>
      <xdr:spPr>
        <a:xfrm>
          <a:off x="16230600" y="5224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10975</xdr:rowOff>
    </xdr:from>
    <xdr:to>
      <xdr:col>85</xdr:col>
      <xdr:colOff>127000</xdr:colOff>
      <xdr:row>39</xdr:row>
      <xdr:rowOff>21819</xdr:rowOff>
    </xdr:to>
    <xdr:cxnSp macro="">
      <xdr:nvCxnSpPr>
        <xdr:cNvPr id="519" name="直線コネクタ 518"/>
        <xdr:cNvCxnSpPr/>
      </xdr:nvCxnSpPr>
      <xdr:spPr>
        <a:xfrm flipV="1">
          <a:off x="15481300" y="6697525"/>
          <a:ext cx="838200" cy="10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112325</xdr:rowOff>
    </xdr:from>
    <xdr:ext cx="534377" cy="259045"/>
    <xdr:sp macro="" textlink="">
      <xdr:nvSpPr>
        <xdr:cNvPr id="520" name="災害復旧事業費平均値テキスト"/>
        <xdr:cNvSpPr txBox="1"/>
      </xdr:nvSpPr>
      <xdr:spPr>
        <a:xfrm>
          <a:off x="16370300" y="6627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133898</xdr:rowOff>
    </xdr:from>
    <xdr:to>
      <xdr:col>85</xdr:col>
      <xdr:colOff>177800</xdr:colOff>
      <xdr:row>39</xdr:row>
      <xdr:rowOff>64048</xdr:rowOff>
    </xdr:to>
    <xdr:sp macro="" textlink="">
      <xdr:nvSpPr>
        <xdr:cNvPr id="521" name="フローチャート: 判断 520"/>
        <xdr:cNvSpPr/>
      </xdr:nvSpPr>
      <xdr:spPr>
        <a:xfrm>
          <a:off x="16268700" y="6648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21819</xdr:rowOff>
    </xdr:from>
    <xdr:to>
      <xdr:col>81</xdr:col>
      <xdr:colOff>50800</xdr:colOff>
      <xdr:row>39</xdr:row>
      <xdr:rowOff>24619</xdr:rowOff>
    </xdr:to>
    <xdr:cxnSp macro="">
      <xdr:nvCxnSpPr>
        <xdr:cNvPr id="522" name="直線コネクタ 521"/>
        <xdr:cNvCxnSpPr/>
      </xdr:nvCxnSpPr>
      <xdr:spPr>
        <a:xfrm flipV="1">
          <a:off x="14592300" y="6708369"/>
          <a:ext cx="889000" cy="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145909</xdr:rowOff>
    </xdr:from>
    <xdr:to>
      <xdr:col>81</xdr:col>
      <xdr:colOff>101600</xdr:colOff>
      <xdr:row>39</xdr:row>
      <xdr:rowOff>76059</xdr:rowOff>
    </xdr:to>
    <xdr:sp macro="" textlink="">
      <xdr:nvSpPr>
        <xdr:cNvPr id="523" name="フローチャート: 判断 522"/>
        <xdr:cNvSpPr/>
      </xdr:nvSpPr>
      <xdr:spPr>
        <a:xfrm>
          <a:off x="15430500" y="666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67186</xdr:rowOff>
    </xdr:from>
    <xdr:ext cx="534377" cy="259045"/>
    <xdr:sp macro="" textlink="">
      <xdr:nvSpPr>
        <xdr:cNvPr id="524" name="テキスト ボックス 523"/>
        <xdr:cNvSpPr txBox="1"/>
      </xdr:nvSpPr>
      <xdr:spPr>
        <a:xfrm>
          <a:off x="15214111" y="675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6607</xdr:rowOff>
    </xdr:from>
    <xdr:to>
      <xdr:col>76</xdr:col>
      <xdr:colOff>114300</xdr:colOff>
      <xdr:row>39</xdr:row>
      <xdr:rowOff>24619</xdr:rowOff>
    </xdr:to>
    <xdr:cxnSp macro="">
      <xdr:nvCxnSpPr>
        <xdr:cNvPr id="525" name="直線コネクタ 524"/>
        <xdr:cNvCxnSpPr/>
      </xdr:nvCxnSpPr>
      <xdr:spPr>
        <a:xfrm>
          <a:off x="13703300" y="6693157"/>
          <a:ext cx="889000" cy="18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135755</xdr:rowOff>
    </xdr:from>
    <xdr:to>
      <xdr:col>76</xdr:col>
      <xdr:colOff>165100</xdr:colOff>
      <xdr:row>39</xdr:row>
      <xdr:rowOff>65905</xdr:rowOff>
    </xdr:to>
    <xdr:sp macro="" textlink="">
      <xdr:nvSpPr>
        <xdr:cNvPr id="526" name="フローチャート: 判断 525"/>
        <xdr:cNvSpPr/>
      </xdr:nvSpPr>
      <xdr:spPr>
        <a:xfrm>
          <a:off x="14541500" y="665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82432</xdr:rowOff>
    </xdr:from>
    <xdr:ext cx="534377" cy="259045"/>
    <xdr:sp macro="" textlink="">
      <xdr:nvSpPr>
        <xdr:cNvPr id="527" name="テキスト ボックス 526"/>
        <xdr:cNvSpPr txBox="1"/>
      </xdr:nvSpPr>
      <xdr:spPr>
        <a:xfrm>
          <a:off x="14325111" y="642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168039</xdr:rowOff>
    </xdr:from>
    <xdr:to>
      <xdr:col>71</xdr:col>
      <xdr:colOff>177800</xdr:colOff>
      <xdr:row>39</xdr:row>
      <xdr:rowOff>6607</xdr:rowOff>
    </xdr:to>
    <xdr:cxnSp macro="">
      <xdr:nvCxnSpPr>
        <xdr:cNvPr id="528" name="直線コネクタ 527"/>
        <xdr:cNvCxnSpPr/>
      </xdr:nvCxnSpPr>
      <xdr:spPr>
        <a:xfrm>
          <a:off x="12814300" y="6683139"/>
          <a:ext cx="889000" cy="10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146446</xdr:rowOff>
    </xdr:from>
    <xdr:to>
      <xdr:col>72</xdr:col>
      <xdr:colOff>38100</xdr:colOff>
      <xdr:row>39</xdr:row>
      <xdr:rowOff>76596</xdr:rowOff>
    </xdr:to>
    <xdr:sp macro="" textlink="">
      <xdr:nvSpPr>
        <xdr:cNvPr id="529" name="フローチャート: 判断 528"/>
        <xdr:cNvSpPr/>
      </xdr:nvSpPr>
      <xdr:spPr>
        <a:xfrm>
          <a:off x="13652500" y="666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67723</xdr:rowOff>
    </xdr:from>
    <xdr:ext cx="469744" cy="259045"/>
    <xdr:sp macro="" textlink="">
      <xdr:nvSpPr>
        <xdr:cNvPr id="530" name="テキスト ボックス 529"/>
        <xdr:cNvSpPr txBox="1"/>
      </xdr:nvSpPr>
      <xdr:spPr>
        <a:xfrm>
          <a:off x="13468428" y="6754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153996</xdr:rowOff>
    </xdr:from>
    <xdr:to>
      <xdr:col>67</xdr:col>
      <xdr:colOff>101600</xdr:colOff>
      <xdr:row>39</xdr:row>
      <xdr:rowOff>84146</xdr:rowOff>
    </xdr:to>
    <xdr:sp macro="" textlink="">
      <xdr:nvSpPr>
        <xdr:cNvPr id="531" name="フローチャート: 判断 530"/>
        <xdr:cNvSpPr/>
      </xdr:nvSpPr>
      <xdr:spPr>
        <a:xfrm>
          <a:off x="12763500" y="6669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75273</xdr:rowOff>
    </xdr:from>
    <xdr:ext cx="469744" cy="259045"/>
    <xdr:sp macro="" textlink="">
      <xdr:nvSpPr>
        <xdr:cNvPr id="532" name="テキスト ボックス 531"/>
        <xdr:cNvSpPr txBox="1"/>
      </xdr:nvSpPr>
      <xdr:spPr>
        <a:xfrm>
          <a:off x="12579428" y="6761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131625</xdr:rowOff>
    </xdr:from>
    <xdr:to>
      <xdr:col>85</xdr:col>
      <xdr:colOff>177800</xdr:colOff>
      <xdr:row>39</xdr:row>
      <xdr:rowOff>61775</xdr:rowOff>
    </xdr:to>
    <xdr:sp macro="" textlink="">
      <xdr:nvSpPr>
        <xdr:cNvPr id="538" name="楕円 537"/>
        <xdr:cNvSpPr/>
      </xdr:nvSpPr>
      <xdr:spPr>
        <a:xfrm>
          <a:off x="16268700" y="664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91002</xdr:rowOff>
    </xdr:from>
    <xdr:ext cx="534377" cy="259045"/>
    <xdr:sp macro="" textlink="">
      <xdr:nvSpPr>
        <xdr:cNvPr id="539" name="災害復旧事業費該当値テキスト"/>
        <xdr:cNvSpPr txBox="1"/>
      </xdr:nvSpPr>
      <xdr:spPr>
        <a:xfrm>
          <a:off x="16370300" y="6434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142469</xdr:rowOff>
    </xdr:from>
    <xdr:to>
      <xdr:col>81</xdr:col>
      <xdr:colOff>101600</xdr:colOff>
      <xdr:row>39</xdr:row>
      <xdr:rowOff>72619</xdr:rowOff>
    </xdr:to>
    <xdr:sp macro="" textlink="">
      <xdr:nvSpPr>
        <xdr:cNvPr id="540" name="楕円 539"/>
        <xdr:cNvSpPr/>
      </xdr:nvSpPr>
      <xdr:spPr>
        <a:xfrm>
          <a:off x="15430500" y="665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89145</xdr:rowOff>
    </xdr:from>
    <xdr:ext cx="534377" cy="259045"/>
    <xdr:sp macro="" textlink="">
      <xdr:nvSpPr>
        <xdr:cNvPr id="541" name="テキスト ボックス 540"/>
        <xdr:cNvSpPr txBox="1"/>
      </xdr:nvSpPr>
      <xdr:spPr>
        <a:xfrm>
          <a:off x="15214111" y="6432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145269</xdr:rowOff>
    </xdr:from>
    <xdr:to>
      <xdr:col>76</xdr:col>
      <xdr:colOff>165100</xdr:colOff>
      <xdr:row>39</xdr:row>
      <xdr:rowOff>75419</xdr:rowOff>
    </xdr:to>
    <xdr:sp macro="" textlink="">
      <xdr:nvSpPr>
        <xdr:cNvPr id="542" name="楕円 541"/>
        <xdr:cNvSpPr/>
      </xdr:nvSpPr>
      <xdr:spPr>
        <a:xfrm>
          <a:off x="14541500" y="6660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66546</xdr:rowOff>
    </xdr:from>
    <xdr:ext cx="534377" cy="259045"/>
    <xdr:sp macro="" textlink="">
      <xdr:nvSpPr>
        <xdr:cNvPr id="543" name="テキスト ボックス 542"/>
        <xdr:cNvSpPr txBox="1"/>
      </xdr:nvSpPr>
      <xdr:spPr>
        <a:xfrm>
          <a:off x="14325111" y="675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127257</xdr:rowOff>
    </xdr:from>
    <xdr:to>
      <xdr:col>72</xdr:col>
      <xdr:colOff>38100</xdr:colOff>
      <xdr:row>39</xdr:row>
      <xdr:rowOff>57407</xdr:rowOff>
    </xdr:to>
    <xdr:sp macro="" textlink="">
      <xdr:nvSpPr>
        <xdr:cNvPr id="544" name="楕円 543"/>
        <xdr:cNvSpPr/>
      </xdr:nvSpPr>
      <xdr:spPr>
        <a:xfrm>
          <a:off x="13652500" y="664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73934</xdr:rowOff>
    </xdr:from>
    <xdr:ext cx="534377" cy="259045"/>
    <xdr:sp macro="" textlink="">
      <xdr:nvSpPr>
        <xdr:cNvPr id="545" name="テキスト ボックス 544"/>
        <xdr:cNvSpPr txBox="1"/>
      </xdr:nvSpPr>
      <xdr:spPr>
        <a:xfrm>
          <a:off x="13436111" y="6417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117239</xdr:rowOff>
    </xdr:from>
    <xdr:to>
      <xdr:col>67</xdr:col>
      <xdr:colOff>101600</xdr:colOff>
      <xdr:row>39</xdr:row>
      <xdr:rowOff>47389</xdr:rowOff>
    </xdr:to>
    <xdr:sp macro="" textlink="">
      <xdr:nvSpPr>
        <xdr:cNvPr id="546" name="楕円 545"/>
        <xdr:cNvSpPr/>
      </xdr:nvSpPr>
      <xdr:spPr>
        <a:xfrm>
          <a:off x="12763500" y="663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63916</xdr:rowOff>
    </xdr:from>
    <xdr:ext cx="534377" cy="259045"/>
    <xdr:sp macro="" textlink="">
      <xdr:nvSpPr>
        <xdr:cNvPr id="547" name="テキスト ボックス 546"/>
        <xdr:cNvSpPr txBox="1"/>
      </xdr:nvSpPr>
      <xdr:spPr>
        <a:xfrm>
          <a:off x="12547111" y="640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9885</xdr:rowOff>
    </xdr:from>
    <xdr:to>
      <xdr:col>85</xdr:col>
      <xdr:colOff>126364</xdr:colOff>
      <xdr:row>78</xdr:row>
      <xdr:rowOff>21377</xdr:rowOff>
    </xdr:to>
    <xdr:cxnSp macro="">
      <xdr:nvCxnSpPr>
        <xdr:cNvPr id="620" name="直線コネクタ 619"/>
        <xdr:cNvCxnSpPr/>
      </xdr:nvCxnSpPr>
      <xdr:spPr>
        <a:xfrm flipV="1">
          <a:off x="16317595" y="12011385"/>
          <a:ext cx="1269" cy="1383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25204</xdr:rowOff>
    </xdr:from>
    <xdr:ext cx="534377" cy="259045"/>
    <xdr:sp macro="" textlink="">
      <xdr:nvSpPr>
        <xdr:cNvPr id="621" name="公債費最小値テキスト"/>
        <xdr:cNvSpPr txBox="1"/>
      </xdr:nvSpPr>
      <xdr:spPr>
        <a:xfrm>
          <a:off x="16370300" y="1339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21377</xdr:rowOff>
    </xdr:from>
    <xdr:to>
      <xdr:col>86</xdr:col>
      <xdr:colOff>25400</xdr:colOff>
      <xdr:row>78</xdr:row>
      <xdr:rowOff>21377</xdr:rowOff>
    </xdr:to>
    <xdr:cxnSp macro="">
      <xdr:nvCxnSpPr>
        <xdr:cNvPr id="622" name="直線コネクタ 621"/>
        <xdr:cNvCxnSpPr/>
      </xdr:nvCxnSpPr>
      <xdr:spPr>
        <a:xfrm>
          <a:off x="16230600" y="13394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128012</xdr:rowOff>
    </xdr:from>
    <xdr:ext cx="599010" cy="259045"/>
    <xdr:sp macro="" textlink="">
      <xdr:nvSpPr>
        <xdr:cNvPr id="623" name="公債費最大値テキスト"/>
        <xdr:cNvSpPr txBox="1"/>
      </xdr:nvSpPr>
      <xdr:spPr>
        <a:xfrm>
          <a:off x="16370300" y="11786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9885</xdr:rowOff>
    </xdr:from>
    <xdr:to>
      <xdr:col>86</xdr:col>
      <xdr:colOff>25400</xdr:colOff>
      <xdr:row>70</xdr:row>
      <xdr:rowOff>9885</xdr:rowOff>
    </xdr:to>
    <xdr:cxnSp macro="">
      <xdr:nvCxnSpPr>
        <xdr:cNvPr id="624" name="直線コネクタ 623"/>
        <xdr:cNvCxnSpPr/>
      </xdr:nvCxnSpPr>
      <xdr:spPr>
        <a:xfrm>
          <a:off x="16230600" y="1201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4034</xdr:rowOff>
    </xdr:from>
    <xdr:to>
      <xdr:col>85</xdr:col>
      <xdr:colOff>127000</xdr:colOff>
      <xdr:row>75</xdr:row>
      <xdr:rowOff>39329</xdr:rowOff>
    </xdr:to>
    <xdr:cxnSp macro="">
      <xdr:nvCxnSpPr>
        <xdr:cNvPr id="625" name="直線コネクタ 624"/>
        <xdr:cNvCxnSpPr/>
      </xdr:nvCxnSpPr>
      <xdr:spPr>
        <a:xfrm>
          <a:off x="15481300" y="12862784"/>
          <a:ext cx="838200" cy="35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3350</xdr:rowOff>
    </xdr:from>
    <xdr:ext cx="534377" cy="259045"/>
    <xdr:sp macro="" textlink="">
      <xdr:nvSpPr>
        <xdr:cNvPr id="626" name="公債費平均値テキスト"/>
        <xdr:cNvSpPr txBox="1"/>
      </xdr:nvSpPr>
      <xdr:spPr>
        <a:xfrm>
          <a:off x="16370300" y="128621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24923</xdr:rowOff>
    </xdr:from>
    <xdr:to>
      <xdr:col>85</xdr:col>
      <xdr:colOff>177800</xdr:colOff>
      <xdr:row>75</xdr:row>
      <xdr:rowOff>126523</xdr:rowOff>
    </xdr:to>
    <xdr:sp macro="" textlink="">
      <xdr:nvSpPr>
        <xdr:cNvPr id="627" name="フローチャート: 判断 626"/>
        <xdr:cNvSpPr/>
      </xdr:nvSpPr>
      <xdr:spPr>
        <a:xfrm>
          <a:off x="16268700" y="1288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36960</xdr:rowOff>
    </xdr:from>
    <xdr:to>
      <xdr:col>81</xdr:col>
      <xdr:colOff>50800</xdr:colOff>
      <xdr:row>75</xdr:row>
      <xdr:rowOff>4034</xdr:rowOff>
    </xdr:to>
    <xdr:cxnSp macro="">
      <xdr:nvCxnSpPr>
        <xdr:cNvPr id="628" name="直線コネクタ 627"/>
        <xdr:cNvCxnSpPr/>
      </xdr:nvCxnSpPr>
      <xdr:spPr>
        <a:xfrm>
          <a:off x="14592300" y="12724260"/>
          <a:ext cx="889000" cy="138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54373</xdr:rowOff>
    </xdr:from>
    <xdr:to>
      <xdr:col>81</xdr:col>
      <xdr:colOff>101600</xdr:colOff>
      <xdr:row>75</xdr:row>
      <xdr:rowOff>155973</xdr:rowOff>
    </xdr:to>
    <xdr:sp macro="" textlink="">
      <xdr:nvSpPr>
        <xdr:cNvPr id="629" name="フローチャート: 判断 628"/>
        <xdr:cNvSpPr/>
      </xdr:nvSpPr>
      <xdr:spPr>
        <a:xfrm>
          <a:off x="15430500" y="1291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147100</xdr:rowOff>
    </xdr:from>
    <xdr:ext cx="534377" cy="259045"/>
    <xdr:sp macro="" textlink="">
      <xdr:nvSpPr>
        <xdr:cNvPr id="630" name="テキスト ボックス 629"/>
        <xdr:cNvSpPr txBox="1"/>
      </xdr:nvSpPr>
      <xdr:spPr>
        <a:xfrm>
          <a:off x="15214111" y="13005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166363</xdr:rowOff>
    </xdr:from>
    <xdr:to>
      <xdr:col>76</xdr:col>
      <xdr:colOff>114300</xdr:colOff>
      <xdr:row>74</xdr:row>
      <xdr:rowOff>36960</xdr:rowOff>
    </xdr:to>
    <xdr:cxnSp macro="">
      <xdr:nvCxnSpPr>
        <xdr:cNvPr id="631" name="直線コネクタ 630"/>
        <xdr:cNvCxnSpPr/>
      </xdr:nvCxnSpPr>
      <xdr:spPr>
        <a:xfrm>
          <a:off x="13703300" y="12682213"/>
          <a:ext cx="889000" cy="4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35537</xdr:rowOff>
    </xdr:from>
    <xdr:to>
      <xdr:col>76</xdr:col>
      <xdr:colOff>165100</xdr:colOff>
      <xdr:row>75</xdr:row>
      <xdr:rowOff>137137</xdr:rowOff>
    </xdr:to>
    <xdr:sp macro="" textlink="">
      <xdr:nvSpPr>
        <xdr:cNvPr id="632" name="フローチャート: 判断 631"/>
        <xdr:cNvSpPr/>
      </xdr:nvSpPr>
      <xdr:spPr>
        <a:xfrm>
          <a:off x="14541500" y="12894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128264</xdr:rowOff>
    </xdr:from>
    <xdr:ext cx="534377" cy="259045"/>
    <xdr:sp macro="" textlink="">
      <xdr:nvSpPr>
        <xdr:cNvPr id="633" name="テキスト ボックス 632"/>
        <xdr:cNvSpPr txBox="1"/>
      </xdr:nvSpPr>
      <xdr:spPr>
        <a:xfrm>
          <a:off x="14325111" y="12987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166363</xdr:rowOff>
    </xdr:from>
    <xdr:to>
      <xdr:col>71</xdr:col>
      <xdr:colOff>177800</xdr:colOff>
      <xdr:row>74</xdr:row>
      <xdr:rowOff>6289</xdr:rowOff>
    </xdr:to>
    <xdr:cxnSp macro="">
      <xdr:nvCxnSpPr>
        <xdr:cNvPr id="634" name="直線コネクタ 633"/>
        <xdr:cNvCxnSpPr/>
      </xdr:nvCxnSpPr>
      <xdr:spPr>
        <a:xfrm flipV="1">
          <a:off x="12814300" y="12682213"/>
          <a:ext cx="889000" cy="11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56759</xdr:rowOff>
    </xdr:from>
    <xdr:to>
      <xdr:col>72</xdr:col>
      <xdr:colOff>38100</xdr:colOff>
      <xdr:row>75</xdr:row>
      <xdr:rowOff>158359</xdr:rowOff>
    </xdr:to>
    <xdr:sp macro="" textlink="">
      <xdr:nvSpPr>
        <xdr:cNvPr id="635" name="フローチャート: 判断 634"/>
        <xdr:cNvSpPr/>
      </xdr:nvSpPr>
      <xdr:spPr>
        <a:xfrm>
          <a:off x="13652500" y="12915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149486</xdr:rowOff>
    </xdr:from>
    <xdr:ext cx="534377" cy="259045"/>
    <xdr:sp macro="" textlink="">
      <xdr:nvSpPr>
        <xdr:cNvPr id="636" name="テキスト ボックス 635"/>
        <xdr:cNvSpPr txBox="1"/>
      </xdr:nvSpPr>
      <xdr:spPr>
        <a:xfrm>
          <a:off x="13436111" y="13008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40574</xdr:rowOff>
    </xdr:from>
    <xdr:to>
      <xdr:col>67</xdr:col>
      <xdr:colOff>101600</xdr:colOff>
      <xdr:row>75</xdr:row>
      <xdr:rowOff>142174</xdr:rowOff>
    </xdr:to>
    <xdr:sp macro="" textlink="">
      <xdr:nvSpPr>
        <xdr:cNvPr id="637" name="フローチャート: 判断 636"/>
        <xdr:cNvSpPr/>
      </xdr:nvSpPr>
      <xdr:spPr>
        <a:xfrm>
          <a:off x="12763500" y="1289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133301</xdr:rowOff>
    </xdr:from>
    <xdr:ext cx="534377" cy="259045"/>
    <xdr:sp macro="" textlink="">
      <xdr:nvSpPr>
        <xdr:cNvPr id="638" name="テキスト ボックス 637"/>
        <xdr:cNvSpPr txBox="1"/>
      </xdr:nvSpPr>
      <xdr:spPr>
        <a:xfrm>
          <a:off x="12547111" y="12992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159979</xdr:rowOff>
    </xdr:from>
    <xdr:to>
      <xdr:col>85</xdr:col>
      <xdr:colOff>177800</xdr:colOff>
      <xdr:row>75</xdr:row>
      <xdr:rowOff>90129</xdr:rowOff>
    </xdr:to>
    <xdr:sp macro="" textlink="">
      <xdr:nvSpPr>
        <xdr:cNvPr id="644" name="楕円 643"/>
        <xdr:cNvSpPr/>
      </xdr:nvSpPr>
      <xdr:spPr>
        <a:xfrm>
          <a:off x="16268700" y="1284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11406</xdr:rowOff>
    </xdr:from>
    <xdr:ext cx="534377" cy="259045"/>
    <xdr:sp macro="" textlink="">
      <xdr:nvSpPr>
        <xdr:cNvPr id="645" name="公債費該当値テキスト"/>
        <xdr:cNvSpPr txBox="1"/>
      </xdr:nvSpPr>
      <xdr:spPr>
        <a:xfrm>
          <a:off x="16370300" y="1269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124684</xdr:rowOff>
    </xdr:from>
    <xdr:to>
      <xdr:col>81</xdr:col>
      <xdr:colOff>101600</xdr:colOff>
      <xdr:row>75</xdr:row>
      <xdr:rowOff>54834</xdr:rowOff>
    </xdr:to>
    <xdr:sp macro="" textlink="">
      <xdr:nvSpPr>
        <xdr:cNvPr id="646" name="楕円 645"/>
        <xdr:cNvSpPr/>
      </xdr:nvSpPr>
      <xdr:spPr>
        <a:xfrm>
          <a:off x="15430500" y="1281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71361</xdr:rowOff>
    </xdr:from>
    <xdr:ext cx="534377" cy="259045"/>
    <xdr:sp macro="" textlink="">
      <xdr:nvSpPr>
        <xdr:cNvPr id="647" name="テキスト ボックス 646"/>
        <xdr:cNvSpPr txBox="1"/>
      </xdr:nvSpPr>
      <xdr:spPr>
        <a:xfrm>
          <a:off x="15214111" y="12587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157610</xdr:rowOff>
    </xdr:from>
    <xdr:to>
      <xdr:col>76</xdr:col>
      <xdr:colOff>165100</xdr:colOff>
      <xdr:row>74</xdr:row>
      <xdr:rowOff>87760</xdr:rowOff>
    </xdr:to>
    <xdr:sp macro="" textlink="">
      <xdr:nvSpPr>
        <xdr:cNvPr id="648" name="楕円 647"/>
        <xdr:cNvSpPr/>
      </xdr:nvSpPr>
      <xdr:spPr>
        <a:xfrm>
          <a:off x="14541500" y="1267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104287</xdr:rowOff>
    </xdr:from>
    <xdr:ext cx="599010" cy="259045"/>
    <xdr:sp macro="" textlink="">
      <xdr:nvSpPr>
        <xdr:cNvPr id="649" name="テキスト ボックス 648"/>
        <xdr:cNvSpPr txBox="1"/>
      </xdr:nvSpPr>
      <xdr:spPr>
        <a:xfrm>
          <a:off x="14292795" y="12448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115563</xdr:rowOff>
    </xdr:from>
    <xdr:to>
      <xdr:col>72</xdr:col>
      <xdr:colOff>38100</xdr:colOff>
      <xdr:row>74</xdr:row>
      <xdr:rowOff>45713</xdr:rowOff>
    </xdr:to>
    <xdr:sp macro="" textlink="">
      <xdr:nvSpPr>
        <xdr:cNvPr id="650" name="楕円 649"/>
        <xdr:cNvSpPr/>
      </xdr:nvSpPr>
      <xdr:spPr>
        <a:xfrm>
          <a:off x="13652500" y="12631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62240</xdr:rowOff>
    </xdr:from>
    <xdr:ext cx="599010" cy="259045"/>
    <xdr:sp macro="" textlink="">
      <xdr:nvSpPr>
        <xdr:cNvPr id="651" name="テキスト ボックス 650"/>
        <xdr:cNvSpPr txBox="1"/>
      </xdr:nvSpPr>
      <xdr:spPr>
        <a:xfrm>
          <a:off x="13403795" y="12406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126939</xdr:rowOff>
    </xdr:from>
    <xdr:to>
      <xdr:col>67</xdr:col>
      <xdr:colOff>101600</xdr:colOff>
      <xdr:row>74</xdr:row>
      <xdr:rowOff>57089</xdr:rowOff>
    </xdr:to>
    <xdr:sp macro="" textlink="">
      <xdr:nvSpPr>
        <xdr:cNvPr id="652" name="楕円 651"/>
        <xdr:cNvSpPr/>
      </xdr:nvSpPr>
      <xdr:spPr>
        <a:xfrm>
          <a:off x="12763500" y="1264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72</xdr:row>
      <xdr:rowOff>73616</xdr:rowOff>
    </xdr:from>
    <xdr:ext cx="599010" cy="259045"/>
    <xdr:sp macro="" textlink="">
      <xdr:nvSpPr>
        <xdr:cNvPr id="653" name="テキスト ボックス 652"/>
        <xdr:cNvSpPr txBox="1"/>
      </xdr:nvSpPr>
      <xdr:spPr>
        <a:xfrm>
          <a:off x="12514795" y="12418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135482</xdr:rowOff>
    </xdr:from>
    <xdr:to>
      <xdr:col>85</xdr:col>
      <xdr:colOff>126364</xdr:colOff>
      <xdr:row>98</xdr:row>
      <xdr:rowOff>137387</xdr:rowOff>
    </xdr:to>
    <xdr:cxnSp macro="">
      <xdr:nvCxnSpPr>
        <xdr:cNvPr id="675" name="直線コネクタ 674"/>
        <xdr:cNvCxnSpPr/>
      </xdr:nvCxnSpPr>
      <xdr:spPr>
        <a:xfrm flipV="1">
          <a:off x="16317595" y="15737432"/>
          <a:ext cx="1269" cy="120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141214</xdr:rowOff>
    </xdr:from>
    <xdr:ext cx="469744" cy="259045"/>
    <xdr:sp macro="" textlink="">
      <xdr:nvSpPr>
        <xdr:cNvPr id="676" name="積立金最小値テキスト"/>
        <xdr:cNvSpPr txBox="1"/>
      </xdr:nvSpPr>
      <xdr:spPr>
        <a:xfrm>
          <a:off x="16370300" y="1694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137387</xdr:rowOff>
    </xdr:from>
    <xdr:to>
      <xdr:col>86</xdr:col>
      <xdr:colOff>25400</xdr:colOff>
      <xdr:row>98</xdr:row>
      <xdr:rowOff>137387</xdr:rowOff>
    </xdr:to>
    <xdr:cxnSp macro="">
      <xdr:nvCxnSpPr>
        <xdr:cNvPr id="677" name="直線コネクタ 676"/>
        <xdr:cNvCxnSpPr/>
      </xdr:nvCxnSpPr>
      <xdr:spPr>
        <a:xfrm>
          <a:off x="16230600" y="16939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82159</xdr:rowOff>
    </xdr:from>
    <xdr:ext cx="599010" cy="259045"/>
    <xdr:sp macro="" textlink="">
      <xdr:nvSpPr>
        <xdr:cNvPr id="678" name="積立金最大値テキスト"/>
        <xdr:cNvSpPr txBox="1"/>
      </xdr:nvSpPr>
      <xdr:spPr>
        <a:xfrm>
          <a:off x="16370300" y="15512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135482</xdr:rowOff>
    </xdr:from>
    <xdr:to>
      <xdr:col>86</xdr:col>
      <xdr:colOff>25400</xdr:colOff>
      <xdr:row>91</xdr:row>
      <xdr:rowOff>135482</xdr:rowOff>
    </xdr:to>
    <xdr:cxnSp macro="">
      <xdr:nvCxnSpPr>
        <xdr:cNvPr id="679" name="直線コネクタ 678"/>
        <xdr:cNvCxnSpPr/>
      </xdr:nvCxnSpPr>
      <xdr:spPr>
        <a:xfrm>
          <a:off x="16230600" y="1573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112819</xdr:rowOff>
    </xdr:from>
    <xdr:to>
      <xdr:col>85</xdr:col>
      <xdr:colOff>127000</xdr:colOff>
      <xdr:row>98</xdr:row>
      <xdr:rowOff>129496</xdr:rowOff>
    </xdr:to>
    <xdr:cxnSp macro="">
      <xdr:nvCxnSpPr>
        <xdr:cNvPr id="680" name="直線コネクタ 679"/>
        <xdr:cNvCxnSpPr/>
      </xdr:nvCxnSpPr>
      <xdr:spPr>
        <a:xfrm>
          <a:off x="15481300" y="16914919"/>
          <a:ext cx="838200" cy="16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21370</xdr:rowOff>
    </xdr:from>
    <xdr:ext cx="534377" cy="259045"/>
    <xdr:sp macro="" textlink="">
      <xdr:nvSpPr>
        <xdr:cNvPr id="681" name="積立金平均値テキスト"/>
        <xdr:cNvSpPr txBox="1"/>
      </xdr:nvSpPr>
      <xdr:spPr>
        <a:xfrm>
          <a:off x="16370300" y="16652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169943</xdr:rowOff>
    </xdr:from>
    <xdr:to>
      <xdr:col>85</xdr:col>
      <xdr:colOff>177800</xdr:colOff>
      <xdr:row>98</xdr:row>
      <xdr:rowOff>100093</xdr:rowOff>
    </xdr:to>
    <xdr:sp macro="" textlink="">
      <xdr:nvSpPr>
        <xdr:cNvPr id="682" name="フローチャート: 判断 681"/>
        <xdr:cNvSpPr/>
      </xdr:nvSpPr>
      <xdr:spPr>
        <a:xfrm>
          <a:off x="16268700" y="1680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102884</xdr:rowOff>
    </xdr:from>
    <xdr:to>
      <xdr:col>81</xdr:col>
      <xdr:colOff>50800</xdr:colOff>
      <xdr:row>98</xdr:row>
      <xdr:rowOff>112819</xdr:rowOff>
    </xdr:to>
    <xdr:cxnSp macro="">
      <xdr:nvCxnSpPr>
        <xdr:cNvPr id="683" name="直線コネクタ 682"/>
        <xdr:cNvCxnSpPr/>
      </xdr:nvCxnSpPr>
      <xdr:spPr>
        <a:xfrm>
          <a:off x="14592300" y="16904984"/>
          <a:ext cx="889000" cy="9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157028</xdr:rowOff>
    </xdr:from>
    <xdr:to>
      <xdr:col>81</xdr:col>
      <xdr:colOff>101600</xdr:colOff>
      <xdr:row>98</xdr:row>
      <xdr:rowOff>87178</xdr:rowOff>
    </xdr:to>
    <xdr:sp macro="" textlink="">
      <xdr:nvSpPr>
        <xdr:cNvPr id="684" name="フローチャート: 判断 683"/>
        <xdr:cNvSpPr/>
      </xdr:nvSpPr>
      <xdr:spPr>
        <a:xfrm>
          <a:off x="15430500" y="16787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103705</xdr:rowOff>
    </xdr:from>
    <xdr:ext cx="534377" cy="259045"/>
    <xdr:sp macro="" textlink="">
      <xdr:nvSpPr>
        <xdr:cNvPr id="685" name="テキスト ボックス 684"/>
        <xdr:cNvSpPr txBox="1"/>
      </xdr:nvSpPr>
      <xdr:spPr>
        <a:xfrm>
          <a:off x="15214111" y="1656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98301</xdr:rowOff>
    </xdr:from>
    <xdr:to>
      <xdr:col>76</xdr:col>
      <xdr:colOff>114300</xdr:colOff>
      <xdr:row>98</xdr:row>
      <xdr:rowOff>102884</xdr:rowOff>
    </xdr:to>
    <xdr:cxnSp macro="">
      <xdr:nvCxnSpPr>
        <xdr:cNvPr id="686" name="直線コネクタ 685"/>
        <xdr:cNvCxnSpPr/>
      </xdr:nvCxnSpPr>
      <xdr:spPr>
        <a:xfrm>
          <a:off x="13703300" y="16900401"/>
          <a:ext cx="889000" cy="4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153566</xdr:rowOff>
    </xdr:from>
    <xdr:to>
      <xdr:col>76</xdr:col>
      <xdr:colOff>165100</xdr:colOff>
      <xdr:row>98</xdr:row>
      <xdr:rowOff>83716</xdr:rowOff>
    </xdr:to>
    <xdr:sp macro="" textlink="">
      <xdr:nvSpPr>
        <xdr:cNvPr id="687" name="フローチャート: 判断 686"/>
        <xdr:cNvSpPr/>
      </xdr:nvSpPr>
      <xdr:spPr>
        <a:xfrm>
          <a:off x="14541500" y="1678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100243</xdr:rowOff>
    </xdr:from>
    <xdr:ext cx="534377" cy="259045"/>
    <xdr:sp macro="" textlink="">
      <xdr:nvSpPr>
        <xdr:cNvPr id="688" name="テキスト ボックス 687"/>
        <xdr:cNvSpPr txBox="1"/>
      </xdr:nvSpPr>
      <xdr:spPr>
        <a:xfrm>
          <a:off x="14325111" y="1655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98301</xdr:rowOff>
    </xdr:from>
    <xdr:to>
      <xdr:col>71</xdr:col>
      <xdr:colOff>177800</xdr:colOff>
      <xdr:row>98</xdr:row>
      <xdr:rowOff>101060</xdr:rowOff>
    </xdr:to>
    <xdr:cxnSp macro="">
      <xdr:nvCxnSpPr>
        <xdr:cNvPr id="689" name="直線コネクタ 688"/>
        <xdr:cNvCxnSpPr/>
      </xdr:nvCxnSpPr>
      <xdr:spPr>
        <a:xfrm flipV="1">
          <a:off x="12814300" y="16900401"/>
          <a:ext cx="889000" cy="2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9359</xdr:rowOff>
    </xdr:from>
    <xdr:to>
      <xdr:col>72</xdr:col>
      <xdr:colOff>38100</xdr:colOff>
      <xdr:row>98</xdr:row>
      <xdr:rowOff>110959</xdr:rowOff>
    </xdr:to>
    <xdr:sp macro="" textlink="">
      <xdr:nvSpPr>
        <xdr:cNvPr id="690" name="フローチャート: 判断 689"/>
        <xdr:cNvSpPr/>
      </xdr:nvSpPr>
      <xdr:spPr>
        <a:xfrm>
          <a:off x="13652500" y="1681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127486</xdr:rowOff>
    </xdr:from>
    <xdr:ext cx="534377" cy="259045"/>
    <xdr:sp macro="" textlink="">
      <xdr:nvSpPr>
        <xdr:cNvPr id="691" name="テキスト ボックス 690"/>
        <xdr:cNvSpPr txBox="1"/>
      </xdr:nvSpPr>
      <xdr:spPr>
        <a:xfrm>
          <a:off x="13436111" y="1658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28163</xdr:rowOff>
    </xdr:from>
    <xdr:to>
      <xdr:col>67</xdr:col>
      <xdr:colOff>101600</xdr:colOff>
      <xdr:row>98</xdr:row>
      <xdr:rowOff>129763</xdr:rowOff>
    </xdr:to>
    <xdr:sp macro="" textlink="">
      <xdr:nvSpPr>
        <xdr:cNvPr id="692" name="フローチャート: 判断 691"/>
        <xdr:cNvSpPr/>
      </xdr:nvSpPr>
      <xdr:spPr>
        <a:xfrm>
          <a:off x="12763500" y="16830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146290</xdr:rowOff>
    </xdr:from>
    <xdr:ext cx="534377" cy="259045"/>
    <xdr:sp macro="" textlink="">
      <xdr:nvSpPr>
        <xdr:cNvPr id="693" name="テキスト ボックス 692"/>
        <xdr:cNvSpPr txBox="1"/>
      </xdr:nvSpPr>
      <xdr:spPr>
        <a:xfrm>
          <a:off x="12547111" y="16605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78696</xdr:rowOff>
    </xdr:from>
    <xdr:to>
      <xdr:col>85</xdr:col>
      <xdr:colOff>177800</xdr:colOff>
      <xdr:row>99</xdr:row>
      <xdr:rowOff>8846</xdr:rowOff>
    </xdr:to>
    <xdr:sp macro="" textlink="">
      <xdr:nvSpPr>
        <xdr:cNvPr id="699" name="楕円 698"/>
        <xdr:cNvSpPr/>
      </xdr:nvSpPr>
      <xdr:spPr>
        <a:xfrm>
          <a:off x="16268700" y="1688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165073</xdr:rowOff>
    </xdr:from>
    <xdr:ext cx="469744" cy="259045"/>
    <xdr:sp macro="" textlink="">
      <xdr:nvSpPr>
        <xdr:cNvPr id="700" name="積立金該当値テキスト"/>
        <xdr:cNvSpPr txBox="1"/>
      </xdr:nvSpPr>
      <xdr:spPr>
        <a:xfrm>
          <a:off x="16370300" y="16795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62019</xdr:rowOff>
    </xdr:from>
    <xdr:to>
      <xdr:col>81</xdr:col>
      <xdr:colOff>101600</xdr:colOff>
      <xdr:row>98</xdr:row>
      <xdr:rowOff>163619</xdr:rowOff>
    </xdr:to>
    <xdr:sp macro="" textlink="">
      <xdr:nvSpPr>
        <xdr:cNvPr id="701" name="楕円 700"/>
        <xdr:cNvSpPr/>
      </xdr:nvSpPr>
      <xdr:spPr>
        <a:xfrm>
          <a:off x="15430500" y="1686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154746</xdr:rowOff>
    </xdr:from>
    <xdr:ext cx="534377" cy="259045"/>
    <xdr:sp macro="" textlink="">
      <xdr:nvSpPr>
        <xdr:cNvPr id="702" name="テキスト ボックス 701"/>
        <xdr:cNvSpPr txBox="1"/>
      </xdr:nvSpPr>
      <xdr:spPr>
        <a:xfrm>
          <a:off x="15214111" y="1695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52084</xdr:rowOff>
    </xdr:from>
    <xdr:to>
      <xdr:col>76</xdr:col>
      <xdr:colOff>165100</xdr:colOff>
      <xdr:row>98</xdr:row>
      <xdr:rowOff>153684</xdr:rowOff>
    </xdr:to>
    <xdr:sp macro="" textlink="">
      <xdr:nvSpPr>
        <xdr:cNvPr id="703" name="楕円 702"/>
        <xdr:cNvSpPr/>
      </xdr:nvSpPr>
      <xdr:spPr>
        <a:xfrm>
          <a:off x="14541500" y="1685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144811</xdr:rowOff>
    </xdr:from>
    <xdr:ext cx="534377" cy="259045"/>
    <xdr:sp macro="" textlink="">
      <xdr:nvSpPr>
        <xdr:cNvPr id="704" name="テキスト ボックス 703"/>
        <xdr:cNvSpPr txBox="1"/>
      </xdr:nvSpPr>
      <xdr:spPr>
        <a:xfrm>
          <a:off x="14325111" y="1694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47501</xdr:rowOff>
    </xdr:from>
    <xdr:to>
      <xdr:col>72</xdr:col>
      <xdr:colOff>38100</xdr:colOff>
      <xdr:row>98</xdr:row>
      <xdr:rowOff>149101</xdr:rowOff>
    </xdr:to>
    <xdr:sp macro="" textlink="">
      <xdr:nvSpPr>
        <xdr:cNvPr id="705" name="楕円 704"/>
        <xdr:cNvSpPr/>
      </xdr:nvSpPr>
      <xdr:spPr>
        <a:xfrm>
          <a:off x="13652500" y="1684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140228</xdr:rowOff>
    </xdr:from>
    <xdr:ext cx="534377" cy="259045"/>
    <xdr:sp macro="" textlink="">
      <xdr:nvSpPr>
        <xdr:cNvPr id="706" name="テキスト ボックス 705"/>
        <xdr:cNvSpPr txBox="1"/>
      </xdr:nvSpPr>
      <xdr:spPr>
        <a:xfrm>
          <a:off x="13436111" y="16942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50260</xdr:rowOff>
    </xdr:from>
    <xdr:to>
      <xdr:col>67</xdr:col>
      <xdr:colOff>101600</xdr:colOff>
      <xdr:row>98</xdr:row>
      <xdr:rowOff>151860</xdr:rowOff>
    </xdr:to>
    <xdr:sp macro="" textlink="">
      <xdr:nvSpPr>
        <xdr:cNvPr id="707" name="楕円 706"/>
        <xdr:cNvSpPr/>
      </xdr:nvSpPr>
      <xdr:spPr>
        <a:xfrm>
          <a:off x="12763500" y="1685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142987</xdr:rowOff>
    </xdr:from>
    <xdr:ext cx="534377" cy="259045"/>
    <xdr:sp macro="" textlink="">
      <xdr:nvSpPr>
        <xdr:cNvPr id="708" name="テキスト ボックス 707"/>
        <xdr:cNvSpPr txBox="1"/>
      </xdr:nvSpPr>
      <xdr:spPr>
        <a:xfrm>
          <a:off x="12547111" y="1694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2" name="テキスト ボックス 721"/>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126350</xdr:rowOff>
    </xdr:from>
    <xdr:to>
      <xdr:col>116</xdr:col>
      <xdr:colOff>62864</xdr:colOff>
      <xdr:row>38</xdr:row>
      <xdr:rowOff>139700</xdr:rowOff>
    </xdr:to>
    <xdr:cxnSp macro="">
      <xdr:nvCxnSpPr>
        <xdr:cNvPr id="730" name="直線コネクタ 729"/>
        <xdr:cNvCxnSpPr/>
      </xdr:nvCxnSpPr>
      <xdr:spPr>
        <a:xfrm flipV="1">
          <a:off x="22159595" y="5269850"/>
          <a:ext cx="1269" cy="138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73027</xdr:rowOff>
    </xdr:from>
    <xdr:ext cx="534377" cy="259045"/>
    <xdr:sp macro="" textlink="">
      <xdr:nvSpPr>
        <xdr:cNvPr id="733" name="投資及び出資金最大値テキスト"/>
        <xdr:cNvSpPr txBox="1"/>
      </xdr:nvSpPr>
      <xdr:spPr>
        <a:xfrm>
          <a:off x="22212300" y="504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126350</xdr:rowOff>
    </xdr:from>
    <xdr:to>
      <xdr:col>116</xdr:col>
      <xdr:colOff>152400</xdr:colOff>
      <xdr:row>30</xdr:row>
      <xdr:rowOff>126350</xdr:rowOff>
    </xdr:to>
    <xdr:cxnSp macro="">
      <xdr:nvCxnSpPr>
        <xdr:cNvPr id="734" name="直線コネクタ 733"/>
        <xdr:cNvCxnSpPr/>
      </xdr:nvCxnSpPr>
      <xdr:spPr>
        <a:xfrm>
          <a:off x="22072600" y="5269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5" name="直線コネクタ 73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123939</xdr:rowOff>
    </xdr:from>
    <xdr:ext cx="469744" cy="259045"/>
    <xdr:sp macro="" textlink="">
      <xdr:nvSpPr>
        <xdr:cNvPr id="736" name="投資及び出資金平均値テキスト"/>
        <xdr:cNvSpPr txBox="1"/>
      </xdr:nvSpPr>
      <xdr:spPr>
        <a:xfrm>
          <a:off x="22212300" y="6296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101062</xdr:rowOff>
    </xdr:from>
    <xdr:to>
      <xdr:col>116</xdr:col>
      <xdr:colOff>114300</xdr:colOff>
      <xdr:row>38</xdr:row>
      <xdr:rowOff>31212</xdr:rowOff>
    </xdr:to>
    <xdr:sp macro="" textlink="">
      <xdr:nvSpPr>
        <xdr:cNvPr id="737" name="フローチャート: 判断 736"/>
        <xdr:cNvSpPr/>
      </xdr:nvSpPr>
      <xdr:spPr>
        <a:xfrm>
          <a:off x="22110700" y="644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8" name="直線コネクタ 73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130139</xdr:rowOff>
    </xdr:from>
    <xdr:to>
      <xdr:col>112</xdr:col>
      <xdr:colOff>38100</xdr:colOff>
      <xdr:row>37</xdr:row>
      <xdr:rowOff>60289</xdr:rowOff>
    </xdr:to>
    <xdr:sp macro="" textlink="">
      <xdr:nvSpPr>
        <xdr:cNvPr id="739" name="フローチャート: 判断 738"/>
        <xdr:cNvSpPr/>
      </xdr:nvSpPr>
      <xdr:spPr>
        <a:xfrm>
          <a:off x="21272500" y="630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76816</xdr:rowOff>
    </xdr:from>
    <xdr:ext cx="469744" cy="259045"/>
    <xdr:sp macro="" textlink="">
      <xdr:nvSpPr>
        <xdr:cNvPr id="740" name="テキスト ボックス 739"/>
        <xdr:cNvSpPr txBox="1"/>
      </xdr:nvSpPr>
      <xdr:spPr>
        <a:xfrm>
          <a:off x="21088428" y="607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1" name="直線コネクタ 74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162784</xdr:rowOff>
    </xdr:from>
    <xdr:to>
      <xdr:col>107</xdr:col>
      <xdr:colOff>101600</xdr:colOff>
      <xdr:row>38</xdr:row>
      <xdr:rowOff>92934</xdr:rowOff>
    </xdr:to>
    <xdr:sp macro="" textlink="">
      <xdr:nvSpPr>
        <xdr:cNvPr id="742" name="フローチャート: 判断 741"/>
        <xdr:cNvSpPr/>
      </xdr:nvSpPr>
      <xdr:spPr>
        <a:xfrm>
          <a:off x="20383500" y="6506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109460</xdr:rowOff>
    </xdr:from>
    <xdr:ext cx="469744" cy="259045"/>
    <xdr:sp macro="" textlink="">
      <xdr:nvSpPr>
        <xdr:cNvPr id="743" name="テキスト ボックス 742"/>
        <xdr:cNvSpPr txBox="1"/>
      </xdr:nvSpPr>
      <xdr:spPr>
        <a:xfrm>
          <a:off x="20199428" y="6281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4" name="直線コネクタ 74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162235</xdr:rowOff>
    </xdr:from>
    <xdr:to>
      <xdr:col>102</xdr:col>
      <xdr:colOff>165100</xdr:colOff>
      <xdr:row>38</xdr:row>
      <xdr:rowOff>92385</xdr:rowOff>
    </xdr:to>
    <xdr:sp macro="" textlink="">
      <xdr:nvSpPr>
        <xdr:cNvPr id="745" name="フローチャート: 判断 744"/>
        <xdr:cNvSpPr/>
      </xdr:nvSpPr>
      <xdr:spPr>
        <a:xfrm>
          <a:off x="19494500" y="650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108912</xdr:rowOff>
    </xdr:from>
    <xdr:ext cx="469744" cy="259045"/>
    <xdr:sp macro="" textlink="">
      <xdr:nvSpPr>
        <xdr:cNvPr id="746" name="テキスト ボックス 745"/>
        <xdr:cNvSpPr txBox="1"/>
      </xdr:nvSpPr>
      <xdr:spPr>
        <a:xfrm>
          <a:off x="19310428" y="628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2398</xdr:rowOff>
    </xdr:from>
    <xdr:to>
      <xdr:col>98</xdr:col>
      <xdr:colOff>38100</xdr:colOff>
      <xdr:row>38</xdr:row>
      <xdr:rowOff>103998</xdr:rowOff>
    </xdr:to>
    <xdr:sp macro="" textlink="">
      <xdr:nvSpPr>
        <xdr:cNvPr id="747" name="フローチャート: 判断 746"/>
        <xdr:cNvSpPr/>
      </xdr:nvSpPr>
      <xdr:spPr>
        <a:xfrm>
          <a:off x="18605500" y="651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120525</xdr:rowOff>
    </xdr:from>
    <xdr:ext cx="378565" cy="259045"/>
    <xdr:sp macro="" textlink="">
      <xdr:nvSpPr>
        <xdr:cNvPr id="748" name="テキスト ボックス 747"/>
        <xdr:cNvSpPr txBox="1"/>
      </xdr:nvSpPr>
      <xdr:spPr>
        <a:xfrm>
          <a:off x="18467017" y="6292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4" name="楕円 75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5"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6" name="楕円 75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7" name="テキスト ボックス 756"/>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8" name="楕円 75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9" name="テキスト ボックス 75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0" name="楕円 75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1" name="テキスト ボックス 76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2" name="楕円 76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3" name="テキスト ボックス 76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4" name="直線コネクタ 77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5" name="テキスト ボックス 77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6" name="直線コネクタ 77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7" name="テキスト ボックス 776"/>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8" name="直線コネクタ 77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9" name="テキスト ボックス 77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0" name="直線コネクタ 77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1" name="テキスト ボックス 78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55666</xdr:rowOff>
    </xdr:from>
    <xdr:to>
      <xdr:col>116</xdr:col>
      <xdr:colOff>62864</xdr:colOff>
      <xdr:row>58</xdr:row>
      <xdr:rowOff>139700</xdr:rowOff>
    </xdr:to>
    <xdr:cxnSp macro="">
      <xdr:nvCxnSpPr>
        <xdr:cNvPr id="785" name="直線コネクタ 784"/>
        <xdr:cNvCxnSpPr/>
      </xdr:nvCxnSpPr>
      <xdr:spPr>
        <a:xfrm flipV="1">
          <a:off x="22159595" y="8628166"/>
          <a:ext cx="1269" cy="1455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6"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7" name="直線コネクタ 78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2343</xdr:rowOff>
    </xdr:from>
    <xdr:ext cx="534377" cy="259045"/>
    <xdr:sp macro="" textlink="">
      <xdr:nvSpPr>
        <xdr:cNvPr id="788" name="貸付金最大値テキスト"/>
        <xdr:cNvSpPr txBox="1"/>
      </xdr:nvSpPr>
      <xdr:spPr>
        <a:xfrm>
          <a:off x="22212300" y="840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55666</xdr:rowOff>
    </xdr:from>
    <xdr:to>
      <xdr:col>116</xdr:col>
      <xdr:colOff>152400</xdr:colOff>
      <xdr:row>50</xdr:row>
      <xdr:rowOff>55666</xdr:rowOff>
    </xdr:to>
    <xdr:cxnSp macro="">
      <xdr:nvCxnSpPr>
        <xdr:cNvPr id="789" name="直線コネクタ 788"/>
        <xdr:cNvCxnSpPr/>
      </xdr:nvCxnSpPr>
      <xdr:spPr>
        <a:xfrm>
          <a:off x="22072600" y="8628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0" name="直線コネクタ 789"/>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137929</xdr:rowOff>
    </xdr:from>
    <xdr:ext cx="469744" cy="259045"/>
    <xdr:sp macro="" textlink="">
      <xdr:nvSpPr>
        <xdr:cNvPr id="791" name="貸付金平均値テキスト"/>
        <xdr:cNvSpPr txBox="1"/>
      </xdr:nvSpPr>
      <xdr:spPr>
        <a:xfrm>
          <a:off x="22212300" y="9739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115052</xdr:rowOff>
    </xdr:from>
    <xdr:to>
      <xdr:col>116</xdr:col>
      <xdr:colOff>114300</xdr:colOff>
      <xdr:row>58</xdr:row>
      <xdr:rowOff>45202</xdr:rowOff>
    </xdr:to>
    <xdr:sp macro="" textlink="">
      <xdr:nvSpPr>
        <xdr:cNvPr id="792" name="フローチャート: 判断 791"/>
        <xdr:cNvSpPr/>
      </xdr:nvSpPr>
      <xdr:spPr>
        <a:xfrm>
          <a:off x="22110700" y="988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3" name="直線コネクタ 792"/>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159309</xdr:rowOff>
    </xdr:from>
    <xdr:to>
      <xdr:col>112</xdr:col>
      <xdr:colOff>38100</xdr:colOff>
      <xdr:row>58</xdr:row>
      <xdr:rowOff>89459</xdr:rowOff>
    </xdr:to>
    <xdr:sp macro="" textlink="">
      <xdr:nvSpPr>
        <xdr:cNvPr id="794" name="フローチャート: 判断 793"/>
        <xdr:cNvSpPr/>
      </xdr:nvSpPr>
      <xdr:spPr>
        <a:xfrm>
          <a:off x="21272500" y="993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105986</xdr:rowOff>
    </xdr:from>
    <xdr:ext cx="469744" cy="259045"/>
    <xdr:sp macro="" textlink="">
      <xdr:nvSpPr>
        <xdr:cNvPr id="795" name="テキスト ボックス 794"/>
        <xdr:cNvSpPr txBox="1"/>
      </xdr:nvSpPr>
      <xdr:spPr>
        <a:xfrm>
          <a:off x="21088428" y="9707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6" name="直線コネクタ 795"/>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150622</xdr:rowOff>
    </xdr:from>
    <xdr:to>
      <xdr:col>107</xdr:col>
      <xdr:colOff>101600</xdr:colOff>
      <xdr:row>58</xdr:row>
      <xdr:rowOff>80772</xdr:rowOff>
    </xdr:to>
    <xdr:sp macro="" textlink="">
      <xdr:nvSpPr>
        <xdr:cNvPr id="797" name="フローチャート: 判断 796"/>
        <xdr:cNvSpPr/>
      </xdr:nvSpPr>
      <xdr:spPr>
        <a:xfrm>
          <a:off x="20383500" y="992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97299</xdr:rowOff>
    </xdr:from>
    <xdr:ext cx="469744" cy="259045"/>
    <xdr:sp macro="" textlink="">
      <xdr:nvSpPr>
        <xdr:cNvPr id="798" name="テキスト ボックス 797"/>
        <xdr:cNvSpPr txBox="1"/>
      </xdr:nvSpPr>
      <xdr:spPr>
        <a:xfrm>
          <a:off x="20199428" y="969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9" name="直線コネクタ 798"/>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142438</xdr:rowOff>
    </xdr:from>
    <xdr:to>
      <xdr:col>102</xdr:col>
      <xdr:colOff>165100</xdr:colOff>
      <xdr:row>58</xdr:row>
      <xdr:rowOff>72588</xdr:rowOff>
    </xdr:to>
    <xdr:sp macro="" textlink="">
      <xdr:nvSpPr>
        <xdr:cNvPr id="800" name="フローチャート: 判断 799"/>
        <xdr:cNvSpPr/>
      </xdr:nvSpPr>
      <xdr:spPr>
        <a:xfrm>
          <a:off x="19494500" y="991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89115</xdr:rowOff>
    </xdr:from>
    <xdr:ext cx="469744" cy="259045"/>
    <xdr:sp macro="" textlink="">
      <xdr:nvSpPr>
        <xdr:cNvPr id="801" name="テキスト ボックス 800"/>
        <xdr:cNvSpPr txBox="1"/>
      </xdr:nvSpPr>
      <xdr:spPr>
        <a:xfrm>
          <a:off x="19310428" y="9690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139421</xdr:rowOff>
    </xdr:from>
    <xdr:to>
      <xdr:col>98</xdr:col>
      <xdr:colOff>38100</xdr:colOff>
      <xdr:row>58</xdr:row>
      <xdr:rowOff>69571</xdr:rowOff>
    </xdr:to>
    <xdr:sp macro="" textlink="">
      <xdr:nvSpPr>
        <xdr:cNvPr id="802" name="フローチャート: 判断 801"/>
        <xdr:cNvSpPr/>
      </xdr:nvSpPr>
      <xdr:spPr>
        <a:xfrm>
          <a:off x="18605500" y="991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86098</xdr:rowOff>
    </xdr:from>
    <xdr:ext cx="469744" cy="259045"/>
    <xdr:sp macro="" textlink="">
      <xdr:nvSpPr>
        <xdr:cNvPr id="803" name="テキスト ボックス 802"/>
        <xdr:cNvSpPr txBox="1"/>
      </xdr:nvSpPr>
      <xdr:spPr>
        <a:xfrm>
          <a:off x="18421428" y="9687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9" name="楕円 808"/>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0"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1" name="楕円 810"/>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2" name="テキスト ボックス 811"/>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3" name="楕円 812"/>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4" name="テキスト ボックス 813"/>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5" name="楕円 814"/>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6" name="テキスト ボックス 815"/>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7" name="楕円 816"/>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8" name="テキスト ボックス 817"/>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0" name="直線コネクタ 829"/>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1" name="テキスト ボックス 830"/>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2" name="直線コネクタ 831"/>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3" name="テキスト ボックス 832"/>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4" name="直線コネクタ 833"/>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5" name="テキスト ボックス 834"/>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6" name="直線コネクタ 835"/>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37" name="テキスト ボックス 836"/>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13132</xdr:rowOff>
    </xdr:from>
    <xdr:to>
      <xdr:col>116</xdr:col>
      <xdr:colOff>62864</xdr:colOff>
      <xdr:row>79</xdr:row>
      <xdr:rowOff>63911</xdr:rowOff>
    </xdr:to>
    <xdr:cxnSp macro="">
      <xdr:nvCxnSpPr>
        <xdr:cNvPr id="841" name="直線コネクタ 840"/>
        <xdr:cNvCxnSpPr/>
      </xdr:nvCxnSpPr>
      <xdr:spPr>
        <a:xfrm flipV="1">
          <a:off x="22159595" y="12014632"/>
          <a:ext cx="1269" cy="1593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67738</xdr:rowOff>
    </xdr:from>
    <xdr:ext cx="534377" cy="259045"/>
    <xdr:sp macro="" textlink="">
      <xdr:nvSpPr>
        <xdr:cNvPr id="842" name="繰出金最小値テキスト"/>
        <xdr:cNvSpPr txBox="1"/>
      </xdr:nvSpPr>
      <xdr:spPr>
        <a:xfrm>
          <a:off x="22212300" y="13612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63911</xdr:rowOff>
    </xdr:from>
    <xdr:to>
      <xdr:col>116</xdr:col>
      <xdr:colOff>152400</xdr:colOff>
      <xdr:row>79</xdr:row>
      <xdr:rowOff>63911</xdr:rowOff>
    </xdr:to>
    <xdr:cxnSp macro="">
      <xdr:nvCxnSpPr>
        <xdr:cNvPr id="843" name="直線コネクタ 842"/>
        <xdr:cNvCxnSpPr/>
      </xdr:nvCxnSpPr>
      <xdr:spPr>
        <a:xfrm>
          <a:off x="22072600" y="13608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131259</xdr:rowOff>
    </xdr:from>
    <xdr:ext cx="599010" cy="259045"/>
    <xdr:sp macro="" textlink="">
      <xdr:nvSpPr>
        <xdr:cNvPr id="844" name="繰出金最大値テキスト"/>
        <xdr:cNvSpPr txBox="1"/>
      </xdr:nvSpPr>
      <xdr:spPr>
        <a:xfrm>
          <a:off x="22212300" y="11789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13132</xdr:rowOff>
    </xdr:from>
    <xdr:to>
      <xdr:col>116</xdr:col>
      <xdr:colOff>152400</xdr:colOff>
      <xdr:row>70</xdr:row>
      <xdr:rowOff>13132</xdr:rowOff>
    </xdr:to>
    <xdr:cxnSp macro="">
      <xdr:nvCxnSpPr>
        <xdr:cNvPr id="845" name="直線コネクタ 844"/>
        <xdr:cNvCxnSpPr/>
      </xdr:nvCxnSpPr>
      <xdr:spPr>
        <a:xfrm>
          <a:off x="22072600" y="12014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35946</xdr:rowOff>
    </xdr:from>
    <xdr:to>
      <xdr:col>116</xdr:col>
      <xdr:colOff>63500</xdr:colOff>
      <xdr:row>74</xdr:row>
      <xdr:rowOff>72507</xdr:rowOff>
    </xdr:to>
    <xdr:cxnSp macro="">
      <xdr:nvCxnSpPr>
        <xdr:cNvPr id="846" name="直線コネクタ 845"/>
        <xdr:cNvCxnSpPr/>
      </xdr:nvCxnSpPr>
      <xdr:spPr>
        <a:xfrm flipV="1">
          <a:off x="21323300" y="12723246"/>
          <a:ext cx="838200" cy="36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130268</xdr:rowOff>
    </xdr:from>
    <xdr:ext cx="534377" cy="259045"/>
    <xdr:sp macro="" textlink="">
      <xdr:nvSpPr>
        <xdr:cNvPr id="847" name="繰出金平均値テキスト"/>
        <xdr:cNvSpPr txBox="1"/>
      </xdr:nvSpPr>
      <xdr:spPr>
        <a:xfrm>
          <a:off x="22212300" y="12817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151841</xdr:rowOff>
    </xdr:from>
    <xdr:to>
      <xdr:col>116</xdr:col>
      <xdr:colOff>114300</xdr:colOff>
      <xdr:row>75</xdr:row>
      <xdr:rowOff>81991</xdr:rowOff>
    </xdr:to>
    <xdr:sp macro="" textlink="">
      <xdr:nvSpPr>
        <xdr:cNvPr id="848" name="フローチャート: 判断 847"/>
        <xdr:cNvSpPr/>
      </xdr:nvSpPr>
      <xdr:spPr>
        <a:xfrm>
          <a:off x="22110700" y="1283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66761</xdr:rowOff>
    </xdr:from>
    <xdr:to>
      <xdr:col>111</xdr:col>
      <xdr:colOff>177800</xdr:colOff>
      <xdr:row>74</xdr:row>
      <xdr:rowOff>72507</xdr:rowOff>
    </xdr:to>
    <xdr:cxnSp macro="">
      <xdr:nvCxnSpPr>
        <xdr:cNvPr id="849" name="直線コネクタ 848"/>
        <xdr:cNvCxnSpPr/>
      </xdr:nvCxnSpPr>
      <xdr:spPr>
        <a:xfrm>
          <a:off x="20434300" y="12754061"/>
          <a:ext cx="889000" cy="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109641</xdr:rowOff>
    </xdr:from>
    <xdr:to>
      <xdr:col>112</xdr:col>
      <xdr:colOff>38100</xdr:colOff>
      <xdr:row>75</xdr:row>
      <xdr:rowOff>39791</xdr:rowOff>
    </xdr:to>
    <xdr:sp macro="" textlink="">
      <xdr:nvSpPr>
        <xdr:cNvPr id="850" name="フローチャート: 判断 849"/>
        <xdr:cNvSpPr/>
      </xdr:nvSpPr>
      <xdr:spPr>
        <a:xfrm>
          <a:off x="21272500" y="12796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30918</xdr:rowOff>
    </xdr:from>
    <xdr:ext cx="534377" cy="259045"/>
    <xdr:sp macro="" textlink="">
      <xdr:nvSpPr>
        <xdr:cNvPr id="851" name="テキスト ボックス 850"/>
        <xdr:cNvSpPr txBox="1"/>
      </xdr:nvSpPr>
      <xdr:spPr>
        <a:xfrm>
          <a:off x="21056111" y="12889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66761</xdr:rowOff>
    </xdr:from>
    <xdr:to>
      <xdr:col>107</xdr:col>
      <xdr:colOff>50800</xdr:colOff>
      <xdr:row>74</xdr:row>
      <xdr:rowOff>75768</xdr:rowOff>
    </xdr:to>
    <xdr:cxnSp macro="">
      <xdr:nvCxnSpPr>
        <xdr:cNvPr id="852" name="直線コネクタ 851"/>
        <xdr:cNvCxnSpPr/>
      </xdr:nvCxnSpPr>
      <xdr:spPr>
        <a:xfrm flipV="1">
          <a:off x="19545300" y="12754061"/>
          <a:ext cx="889000" cy="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117491</xdr:rowOff>
    </xdr:from>
    <xdr:to>
      <xdr:col>107</xdr:col>
      <xdr:colOff>101600</xdr:colOff>
      <xdr:row>75</xdr:row>
      <xdr:rowOff>47641</xdr:rowOff>
    </xdr:to>
    <xdr:sp macro="" textlink="">
      <xdr:nvSpPr>
        <xdr:cNvPr id="853" name="フローチャート: 判断 852"/>
        <xdr:cNvSpPr/>
      </xdr:nvSpPr>
      <xdr:spPr>
        <a:xfrm>
          <a:off x="20383500" y="1280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38768</xdr:rowOff>
    </xdr:from>
    <xdr:ext cx="534377" cy="259045"/>
    <xdr:sp macro="" textlink="">
      <xdr:nvSpPr>
        <xdr:cNvPr id="854" name="テキスト ボックス 853"/>
        <xdr:cNvSpPr txBox="1"/>
      </xdr:nvSpPr>
      <xdr:spPr>
        <a:xfrm>
          <a:off x="20167111" y="1289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60620</xdr:rowOff>
    </xdr:from>
    <xdr:to>
      <xdr:col>102</xdr:col>
      <xdr:colOff>114300</xdr:colOff>
      <xdr:row>74</xdr:row>
      <xdr:rowOff>75768</xdr:rowOff>
    </xdr:to>
    <xdr:cxnSp macro="">
      <xdr:nvCxnSpPr>
        <xdr:cNvPr id="855" name="直線コネクタ 854"/>
        <xdr:cNvCxnSpPr/>
      </xdr:nvCxnSpPr>
      <xdr:spPr>
        <a:xfrm>
          <a:off x="18656300" y="12747920"/>
          <a:ext cx="889000" cy="1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98745</xdr:rowOff>
    </xdr:from>
    <xdr:to>
      <xdr:col>102</xdr:col>
      <xdr:colOff>165100</xdr:colOff>
      <xdr:row>75</xdr:row>
      <xdr:rowOff>28895</xdr:rowOff>
    </xdr:to>
    <xdr:sp macro="" textlink="">
      <xdr:nvSpPr>
        <xdr:cNvPr id="856" name="フローチャート: 判断 855"/>
        <xdr:cNvSpPr/>
      </xdr:nvSpPr>
      <xdr:spPr>
        <a:xfrm>
          <a:off x="19494500" y="1278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20022</xdr:rowOff>
    </xdr:from>
    <xdr:ext cx="534377" cy="259045"/>
    <xdr:sp macro="" textlink="">
      <xdr:nvSpPr>
        <xdr:cNvPr id="857" name="テキスト ボックス 856"/>
        <xdr:cNvSpPr txBox="1"/>
      </xdr:nvSpPr>
      <xdr:spPr>
        <a:xfrm>
          <a:off x="19278111" y="12878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114366</xdr:rowOff>
    </xdr:from>
    <xdr:to>
      <xdr:col>98</xdr:col>
      <xdr:colOff>38100</xdr:colOff>
      <xdr:row>75</xdr:row>
      <xdr:rowOff>44516</xdr:rowOff>
    </xdr:to>
    <xdr:sp macro="" textlink="">
      <xdr:nvSpPr>
        <xdr:cNvPr id="858" name="フローチャート: 判断 857"/>
        <xdr:cNvSpPr/>
      </xdr:nvSpPr>
      <xdr:spPr>
        <a:xfrm>
          <a:off x="18605500" y="12801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35643</xdr:rowOff>
    </xdr:from>
    <xdr:ext cx="534377" cy="259045"/>
    <xdr:sp macro="" textlink="">
      <xdr:nvSpPr>
        <xdr:cNvPr id="859" name="テキスト ボックス 858"/>
        <xdr:cNvSpPr txBox="1"/>
      </xdr:nvSpPr>
      <xdr:spPr>
        <a:xfrm>
          <a:off x="18389111" y="1289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156596</xdr:rowOff>
    </xdr:from>
    <xdr:to>
      <xdr:col>116</xdr:col>
      <xdr:colOff>114300</xdr:colOff>
      <xdr:row>74</xdr:row>
      <xdr:rowOff>86746</xdr:rowOff>
    </xdr:to>
    <xdr:sp macro="" textlink="">
      <xdr:nvSpPr>
        <xdr:cNvPr id="865" name="楕円 864"/>
        <xdr:cNvSpPr/>
      </xdr:nvSpPr>
      <xdr:spPr>
        <a:xfrm>
          <a:off x="22110700" y="1267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8023</xdr:rowOff>
    </xdr:from>
    <xdr:ext cx="534377" cy="259045"/>
    <xdr:sp macro="" textlink="">
      <xdr:nvSpPr>
        <xdr:cNvPr id="866" name="繰出金該当値テキスト"/>
        <xdr:cNvSpPr txBox="1"/>
      </xdr:nvSpPr>
      <xdr:spPr>
        <a:xfrm>
          <a:off x="22212300" y="1252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21707</xdr:rowOff>
    </xdr:from>
    <xdr:to>
      <xdr:col>112</xdr:col>
      <xdr:colOff>38100</xdr:colOff>
      <xdr:row>74</xdr:row>
      <xdr:rowOff>123307</xdr:rowOff>
    </xdr:to>
    <xdr:sp macro="" textlink="">
      <xdr:nvSpPr>
        <xdr:cNvPr id="867" name="楕円 866"/>
        <xdr:cNvSpPr/>
      </xdr:nvSpPr>
      <xdr:spPr>
        <a:xfrm>
          <a:off x="21272500" y="1270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139834</xdr:rowOff>
    </xdr:from>
    <xdr:ext cx="534377" cy="259045"/>
    <xdr:sp macro="" textlink="">
      <xdr:nvSpPr>
        <xdr:cNvPr id="868" name="テキスト ボックス 867"/>
        <xdr:cNvSpPr txBox="1"/>
      </xdr:nvSpPr>
      <xdr:spPr>
        <a:xfrm>
          <a:off x="21056111" y="12484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15961</xdr:rowOff>
    </xdr:from>
    <xdr:to>
      <xdr:col>107</xdr:col>
      <xdr:colOff>101600</xdr:colOff>
      <xdr:row>74</xdr:row>
      <xdr:rowOff>117561</xdr:rowOff>
    </xdr:to>
    <xdr:sp macro="" textlink="">
      <xdr:nvSpPr>
        <xdr:cNvPr id="869" name="楕円 868"/>
        <xdr:cNvSpPr/>
      </xdr:nvSpPr>
      <xdr:spPr>
        <a:xfrm>
          <a:off x="20383500" y="1270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134088</xdr:rowOff>
    </xdr:from>
    <xdr:ext cx="534377" cy="259045"/>
    <xdr:sp macro="" textlink="">
      <xdr:nvSpPr>
        <xdr:cNvPr id="870" name="テキスト ボックス 869"/>
        <xdr:cNvSpPr txBox="1"/>
      </xdr:nvSpPr>
      <xdr:spPr>
        <a:xfrm>
          <a:off x="20167111" y="1247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24968</xdr:rowOff>
    </xdr:from>
    <xdr:to>
      <xdr:col>102</xdr:col>
      <xdr:colOff>165100</xdr:colOff>
      <xdr:row>74</xdr:row>
      <xdr:rowOff>126568</xdr:rowOff>
    </xdr:to>
    <xdr:sp macro="" textlink="">
      <xdr:nvSpPr>
        <xdr:cNvPr id="871" name="楕円 870"/>
        <xdr:cNvSpPr/>
      </xdr:nvSpPr>
      <xdr:spPr>
        <a:xfrm>
          <a:off x="19494500" y="1271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143095</xdr:rowOff>
    </xdr:from>
    <xdr:ext cx="534377" cy="259045"/>
    <xdr:sp macro="" textlink="">
      <xdr:nvSpPr>
        <xdr:cNvPr id="872" name="テキスト ボックス 871"/>
        <xdr:cNvSpPr txBox="1"/>
      </xdr:nvSpPr>
      <xdr:spPr>
        <a:xfrm>
          <a:off x="19278111" y="1248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9820</xdr:rowOff>
    </xdr:from>
    <xdr:to>
      <xdr:col>98</xdr:col>
      <xdr:colOff>38100</xdr:colOff>
      <xdr:row>74</xdr:row>
      <xdr:rowOff>111420</xdr:rowOff>
    </xdr:to>
    <xdr:sp macro="" textlink="">
      <xdr:nvSpPr>
        <xdr:cNvPr id="873" name="楕円 872"/>
        <xdr:cNvSpPr/>
      </xdr:nvSpPr>
      <xdr:spPr>
        <a:xfrm>
          <a:off x="18605500" y="1269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127947</xdr:rowOff>
    </xdr:from>
    <xdr:ext cx="534377" cy="259045"/>
    <xdr:sp macro="" textlink="">
      <xdr:nvSpPr>
        <xdr:cNvPr id="874" name="テキスト ボックス 873"/>
        <xdr:cNvSpPr txBox="1"/>
      </xdr:nvSpPr>
      <xdr:spPr>
        <a:xfrm>
          <a:off x="18389111" y="1247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主な構成項目である物件費は、住民一人当たり１３１，５３９円となっており、年々増加傾向にある。さらに、全国平均、和歌山県平均、類似団体平均と比べて高い水準にある。保育所及び学校の支援員の賃金の増加や、ごみ処理について、県内他団体に委託をしていることが大きな要因になっている。人件費については、合併後定員管理計画に則り、新規採用の抑制を行ってきことから住民一人当たり７４，３８８円となっており、類似団体平均、和歌山県平均より低位にある。</a:t>
          </a:r>
        </a:p>
        <a:p>
          <a:r>
            <a:rPr kumimoji="1" lang="ja-JP" altLang="en-US" sz="1300">
              <a:latin typeface="ＭＳ Ｐゴシック" panose="020B0600070205080204" pitchFamily="50" charset="-128"/>
              <a:ea typeface="ＭＳ Ｐゴシック" panose="020B0600070205080204" pitchFamily="50" charset="-128"/>
            </a:rPr>
            <a:t>普通建設事業については、まちづくり計画に掲げる事業が終了してきているものの、普通建設事業費（うち更新整備）に係る住民一人当たりの額が、４４，０３０円と全国平均、和歌山県平均より高い額となってあり増加傾向にある。</a:t>
          </a:r>
        </a:p>
        <a:p>
          <a:r>
            <a:rPr kumimoji="1" lang="ja-JP" altLang="en-US" sz="1300">
              <a:latin typeface="ＭＳ Ｐゴシック" panose="020B0600070205080204" pitchFamily="50" charset="-128"/>
              <a:ea typeface="ＭＳ Ｐゴシック" panose="020B0600070205080204" pitchFamily="50" charset="-128"/>
            </a:rPr>
            <a:t>このため、公共施設等総合管理計画に基づき、事業費の平準化を行い、計画的な公共施設の更新整備を進めていく。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和歌山県みなべ町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12,585
12,485
120.28
9,413,933
8,512,621
752,154
5,050,726
9,731,300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21.7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34217</xdr:rowOff>
    </xdr:from>
    <xdr:to>
      <xdr:col>24</xdr:col>
      <xdr:colOff>62865</xdr:colOff>
      <xdr:row>37</xdr:row>
      <xdr:rowOff>165173</xdr:rowOff>
    </xdr:to>
    <xdr:cxnSp macro="">
      <xdr:nvCxnSpPr>
        <xdr:cNvPr id="58" name="直線コネクタ 57"/>
        <xdr:cNvCxnSpPr/>
      </xdr:nvCxnSpPr>
      <xdr:spPr>
        <a:xfrm flipV="1">
          <a:off x="4633595" y="5177717"/>
          <a:ext cx="1270" cy="1331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169000</xdr:rowOff>
    </xdr:from>
    <xdr:ext cx="469744" cy="259045"/>
    <xdr:sp macro="" textlink="">
      <xdr:nvSpPr>
        <xdr:cNvPr id="59" name="議会費最小値テキスト"/>
        <xdr:cNvSpPr txBox="1"/>
      </xdr:nvSpPr>
      <xdr:spPr>
        <a:xfrm>
          <a:off x="4686300" y="6512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165173</xdr:rowOff>
    </xdr:from>
    <xdr:to>
      <xdr:col>24</xdr:col>
      <xdr:colOff>152400</xdr:colOff>
      <xdr:row>37</xdr:row>
      <xdr:rowOff>165173</xdr:rowOff>
    </xdr:to>
    <xdr:cxnSp macro="">
      <xdr:nvCxnSpPr>
        <xdr:cNvPr id="60" name="直線コネクタ 59"/>
        <xdr:cNvCxnSpPr/>
      </xdr:nvCxnSpPr>
      <xdr:spPr>
        <a:xfrm>
          <a:off x="4546600" y="6508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152344</xdr:rowOff>
    </xdr:from>
    <xdr:ext cx="469744" cy="259045"/>
    <xdr:sp macro="" textlink="">
      <xdr:nvSpPr>
        <xdr:cNvPr id="61" name="議会費最大値テキスト"/>
        <xdr:cNvSpPr txBox="1"/>
      </xdr:nvSpPr>
      <xdr:spPr>
        <a:xfrm>
          <a:off x="4686300" y="4952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34217</xdr:rowOff>
    </xdr:from>
    <xdr:to>
      <xdr:col>24</xdr:col>
      <xdr:colOff>152400</xdr:colOff>
      <xdr:row>30</xdr:row>
      <xdr:rowOff>34217</xdr:rowOff>
    </xdr:to>
    <xdr:cxnSp macro="">
      <xdr:nvCxnSpPr>
        <xdr:cNvPr id="62" name="直線コネクタ 61"/>
        <xdr:cNvCxnSpPr/>
      </xdr:nvCxnSpPr>
      <xdr:spPr>
        <a:xfrm>
          <a:off x="4546600" y="5177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104757</xdr:rowOff>
    </xdr:from>
    <xdr:to>
      <xdr:col>24</xdr:col>
      <xdr:colOff>63500</xdr:colOff>
      <xdr:row>37</xdr:row>
      <xdr:rowOff>147864</xdr:rowOff>
    </xdr:to>
    <xdr:cxnSp macro="">
      <xdr:nvCxnSpPr>
        <xdr:cNvPr id="63" name="直線コネクタ 62"/>
        <xdr:cNvCxnSpPr/>
      </xdr:nvCxnSpPr>
      <xdr:spPr>
        <a:xfrm flipV="1">
          <a:off x="3797300" y="6448407"/>
          <a:ext cx="838200" cy="43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158803</xdr:rowOff>
    </xdr:from>
    <xdr:ext cx="469744" cy="259045"/>
    <xdr:sp macro="" textlink="">
      <xdr:nvSpPr>
        <xdr:cNvPr id="64" name="議会費平均値テキスト"/>
        <xdr:cNvSpPr txBox="1"/>
      </xdr:nvSpPr>
      <xdr:spPr>
        <a:xfrm>
          <a:off x="4686300" y="5816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135926</xdr:rowOff>
    </xdr:from>
    <xdr:to>
      <xdr:col>24</xdr:col>
      <xdr:colOff>114300</xdr:colOff>
      <xdr:row>35</xdr:row>
      <xdr:rowOff>66076</xdr:rowOff>
    </xdr:to>
    <xdr:sp macro="" textlink="">
      <xdr:nvSpPr>
        <xdr:cNvPr id="65" name="フローチャート: 判断 64"/>
        <xdr:cNvSpPr/>
      </xdr:nvSpPr>
      <xdr:spPr>
        <a:xfrm>
          <a:off x="4584700" y="596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147864</xdr:rowOff>
    </xdr:from>
    <xdr:to>
      <xdr:col>19</xdr:col>
      <xdr:colOff>177800</xdr:colOff>
      <xdr:row>37</xdr:row>
      <xdr:rowOff>154396</xdr:rowOff>
    </xdr:to>
    <xdr:cxnSp macro="">
      <xdr:nvCxnSpPr>
        <xdr:cNvPr id="66" name="直線コネクタ 65"/>
        <xdr:cNvCxnSpPr/>
      </xdr:nvCxnSpPr>
      <xdr:spPr>
        <a:xfrm flipV="1">
          <a:off x="2908300" y="649151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151928</xdr:rowOff>
    </xdr:from>
    <xdr:to>
      <xdr:col>20</xdr:col>
      <xdr:colOff>38100</xdr:colOff>
      <xdr:row>35</xdr:row>
      <xdr:rowOff>82078</xdr:rowOff>
    </xdr:to>
    <xdr:sp macro="" textlink="">
      <xdr:nvSpPr>
        <xdr:cNvPr id="67" name="フローチャート: 判断 66"/>
        <xdr:cNvSpPr/>
      </xdr:nvSpPr>
      <xdr:spPr>
        <a:xfrm>
          <a:off x="3746500" y="598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98605</xdr:rowOff>
    </xdr:from>
    <xdr:ext cx="469744" cy="259045"/>
    <xdr:sp macro="" textlink="">
      <xdr:nvSpPr>
        <xdr:cNvPr id="68" name="テキスト ボックス 67"/>
        <xdr:cNvSpPr txBox="1"/>
      </xdr:nvSpPr>
      <xdr:spPr>
        <a:xfrm>
          <a:off x="3562428" y="5756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154396</xdr:rowOff>
    </xdr:from>
    <xdr:to>
      <xdr:col>15</xdr:col>
      <xdr:colOff>50800</xdr:colOff>
      <xdr:row>39</xdr:row>
      <xdr:rowOff>32911</xdr:rowOff>
    </xdr:to>
    <xdr:cxnSp macro="">
      <xdr:nvCxnSpPr>
        <xdr:cNvPr id="69" name="直線コネクタ 68"/>
        <xdr:cNvCxnSpPr/>
      </xdr:nvCxnSpPr>
      <xdr:spPr>
        <a:xfrm flipV="1">
          <a:off x="2019300" y="6498046"/>
          <a:ext cx="889000" cy="22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8237</xdr:rowOff>
    </xdr:from>
    <xdr:to>
      <xdr:col>15</xdr:col>
      <xdr:colOff>101600</xdr:colOff>
      <xdr:row>35</xdr:row>
      <xdr:rowOff>109837</xdr:rowOff>
    </xdr:to>
    <xdr:sp macro="" textlink="">
      <xdr:nvSpPr>
        <xdr:cNvPr id="70" name="フローチャート: 判断 69"/>
        <xdr:cNvSpPr/>
      </xdr:nvSpPr>
      <xdr:spPr>
        <a:xfrm>
          <a:off x="2857500" y="60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126364</xdr:rowOff>
    </xdr:from>
    <xdr:ext cx="469744" cy="259045"/>
    <xdr:sp macro="" textlink="">
      <xdr:nvSpPr>
        <xdr:cNvPr id="71" name="テキスト ボックス 70"/>
        <xdr:cNvSpPr txBox="1"/>
      </xdr:nvSpPr>
      <xdr:spPr>
        <a:xfrm>
          <a:off x="2673428" y="578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140353</xdr:rowOff>
    </xdr:from>
    <xdr:to>
      <xdr:col>10</xdr:col>
      <xdr:colOff>114300</xdr:colOff>
      <xdr:row>39</xdr:row>
      <xdr:rowOff>32911</xdr:rowOff>
    </xdr:to>
    <xdr:cxnSp macro="">
      <xdr:nvCxnSpPr>
        <xdr:cNvPr id="72" name="直線コネクタ 71"/>
        <xdr:cNvCxnSpPr/>
      </xdr:nvCxnSpPr>
      <xdr:spPr>
        <a:xfrm>
          <a:off x="1130300" y="6484003"/>
          <a:ext cx="889000" cy="235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49385</xdr:rowOff>
    </xdr:from>
    <xdr:to>
      <xdr:col>10</xdr:col>
      <xdr:colOff>165100</xdr:colOff>
      <xdr:row>35</xdr:row>
      <xdr:rowOff>150985</xdr:rowOff>
    </xdr:to>
    <xdr:sp macro="" textlink="">
      <xdr:nvSpPr>
        <xdr:cNvPr id="73" name="フローチャート: 判断 72"/>
        <xdr:cNvSpPr/>
      </xdr:nvSpPr>
      <xdr:spPr>
        <a:xfrm>
          <a:off x="1968500" y="605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167512</xdr:rowOff>
    </xdr:from>
    <xdr:ext cx="469744" cy="259045"/>
    <xdr:sp macro="" textlink="">
      <xdr:nvSpPr>
        <xdr:cNvPr id="74" name="テキスト ボックス 73"/>
        <xdr:cNvSpPr txBox="1"/>
      </xdr:nvSpPr>
      <xdr:spPr>
        <a:xfrm>
          <a:off x="1784428" y="5825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51018</xdr:rowOff>
    </xdr:from>
    <xdr:to>
      <xdr:col>6</xdr:col>
      <xdr:colOff>38100</xdr:colOff>
      <xdr:row>34</xdr:row>
      <xdr:rowOff>152618</xdr:rowOff>
    </xdr:to>
    <xdr:sp macro="" textlink="">
      <xdr:nvSpPr>
        <xdr:cNvPr id="75" name="フローチャート: 判断 74"/>
        <xdr:cNvSpPr/>
      </xdr:nvSpPr>
      <xdr:spPr>
        <a:xfrm>
          <a:off x="1079500" y="588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169145</xdr:rowOff>
    </xdr:from>
    <xdr:ext cx="469744" cy="259045"/>
    <xdr:sp macro="" textlink="">
      <xdr:nvSpPr>
        <xdr:cNvPr id="76" name="テキスト ボックス 75"/>
        <xdr:cNvSpPr txBox="1"/>
      </xdr:nvSpPr>
      <xdr:spPr>
        <a:xfrm>
          <a:off x="895428" y="5655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53957</xdr:rowOff>
    </xdr:from>
    <xdr:to>
      <xdr:col>24</xdr:col>
      <xdr:colOff>114300</xdr:colOff>
      <xdr:row>37</xdr:row>
      <xdr:rowOff>155557</xdr:rowOff>
    </xdr:to>
    <xdr:sp macro="" textlink="">
      <xdr:nvSpPr>
        <xdr:cNvPr id="82" name="楕円 81"/>
        <xdr:cNvSpPr/>
      </xdr:nvSpPr>
      <xdr:spPr>
        <a:xfrm>
          <a:off x="4584700" y="6397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140334</xdr:rowOff>
    </xdr:from>
    <xdr:ext cx="469744" cy="259045"/>
    <xdr:sp macro="" textlink="">
      <xdr:nvSpPr>
        <xdr:cNvPr id="83" name="議会費該当値テキスト"/>
        <xdr:cNvSpPr txBox="1"/>
      </xdr:nvSpPr>
      <xdr:spPr>
        <a:xfrm>
          <a:off x="4686300" y="6312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97064</xdr:rowOff>
    </xdr:from>
    <xdr:to>
      <xdr:col>20</xdr:col>
      <xdr:colOff>38100</xdr:colOff>
      <xdr:row>38</xdr:row>
      <xdr:rowOff>27214</xdr:rowOff>
    </xdr:to>
    <xdr:sp macro="" textlink="">
      <xdr:nvSpPr>
        <xdr:cNvPr id="84" name="楕円 83"/>
        <xdr:cNvSpPr/>
      </xdr:nvSpPr>
      <xdr:spPr>
        <a:xfrm>
          <a:off x="3746500" y="644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18342</xdr:rowOff>
    </xdr:from>
    <xdr:ext cx="469744" cy="259045"/>
    <xdr:sp macro="" textlink="">
      <xdr:nvSpPr>
        <xdr:cNvPr id="85" name="テキスト ボックス 84"/>
        <xdr:cNvSpPr txBox="1"/>
      </xdr:nvSpPr>
      <xdr:spPr>
        <a:xfrm>
          <a:off x="3562428" y="6533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103596</xdr:rowOff>
    </xdr:from>
    <xdr:to>
      <xdr:col>15</xdr:col>
      <xdr:colOff>101600</xdr:colOff>
      <xdr:row>38</xdr:row>
      <xdr:rowOff>33745</xdr:rowOff>
    </xdr:to>
    <xdr:sp macro="" textlink="">
      <xdr:nvSpPr>
        <xdr:cNvPr id="86" name="楕円 85"/>
        <xdr:cNvSpPr/>
      </xdr:nvSpPr>
      <xdr:spPr>
        <a:xfrm>
          <a:off x="2857500" y="64472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24873</xdr:rowOff>
    </xdr:from>
    <xdr:ext cx="469744" cy="259045"/>
    <xdr:sp macro="" textlink="">
      <xdr:nvSpPr>
        <xdr:cNvPr id="87" name="テキスト ボックス 86"/>
        <xdr:cNvSpPr txBox="1"/>
      </xdr:nvSpPr>
      <xdr:spPr>
        <a:xfrm>
          <a:off x="2673428" y="6539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153561</xdr:rowOff>
    </xdr:from>
    <xdr:to>
      <xdr:col>10</xdr:col>
      <xdr:colOff>165100</xdr:colOff>
      <xdr:row>39</xdr:row>
      <xdr:rowOff>83711</xdr:rowOff>
    </xdr:to>
    <xdr:sp macro="" textlink="">
      <xdr:nvSpPr>
        <xdr:cNvPr id="88" name="楕円 87"/>
        <xdr:cNvSpPr/>
      </xdr:nvSpPr>
      <xdr:spPr>
        <a:xfrm>
          <a:off x="1968500" y="666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39</xdr:row>
      <xdr:rowOff>74838</xdr:rowOff>
    </xdr:from>
    <xdr:ext cx="469744" cy="259045"/>
    <xdr:sp macro="" textlink="">
      <xdr:nvSpPr>
        <xdr:cNvPr id="89" name="テキスト ボックス 88"/>
        <xdr:cNvSpPr txBox="1"/>
      </xdr:nvSpPr>
      <xdr:spPr>
        <a:xfrm>
          <a:off x="1784428" y="676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89553</xdr:rowOff>
    </xdr:from>
    <xdr:to>
      <xdr:col>6</xdr:col>
      <xdr:colOff>38100</xdr:colOff>
      <xdr:row>38</xdr:row>
      <xdr:rowOff>19703</xdr:rowOff>
    </xdr:to>
    <xdr:sp macro="" textlink="">
      <xdr:nvSpPr>
        <xdr:cNvPr id="90" name="楕円 89"/>
        <xdr:cNvSpPr/>
      </xdr:nvSpPr>
      <xdr:spPr>
        <a:xfrm>
          <a:off x="1079500" y="643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10830</xdr:rowOff>
    </xdr:from>
    <xdr:ext cx="469744" cy="259045"/>
    <xdr:sp macro="" textlink="">
      <xdr:nvSpPr>
        <xdr:cNvPr id="91" name="テキスト ボックス 90"/>
        <xdr:cNvSpPr txBox="1"/>
      </xdr:nvSpPr>
      <xdr:spPr>
        <a:xfrm>
          <a:off x="895428" y="6525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12865</xdr:rowOff>
    </xdr:from>
    <xdr:to>
      <xdr:col>24</xdr:col>
      <xdr:colOff>62865</xdr:colOff>
      <xdr:row>58</xdr:row>
      <xdr:rowOff>122648</xdr:rowOff>
    </xdr:to>
    <xdr:cxnSp macro="">
      <xdr:nvCxnSpPr>
        <xdr:cNvPr id="115" name="直線コネクタ 114"/>
        <xdr:cNvCxnSpPr/>
      </xdr:nvCxnSpPr>
      <xdr:spPr>
        <a:xfrm flipV="1">
          <a:off x="4633595" y="8585365"/>
          <a:ext cx="1270" cy="1481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126475</xdr:rowOff>
    </xdr:from>
    <xdr:ext cx="534377" cy="259045"/>
    <xdr:sp macro="" textlink="">
      <xdr:nvSpPr>
        <xdr:cNvPr id="116" name="総務費最小値テキスト"/>
        <xdr:cNvSpPr txBox="1"/>
      </xdr:nvSpPr>
      <xdr:spPr>
        <a:xfrm>
          <a:off x="4686300" y="1007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122648</xdr:rowOff>
    </xdr:from>
    <xdr:to>
      <xdr:col>24</xdr:col>
      <xdr:colOff>152400</xdr:colOff>
      <xdr:row>58</xdr:row>
      <xdr:rowOff>122648</xdr:rowOff>
    </xdr:to>
    <xdr:cxnSp macro="">
      <xdr:nvCxnSpPr>
        <xdr:cNvPr id="117" name="直線コネクタ 116"/>
        <xdr:cNvCxnSpPr/>
      </xdr:nvCxnSpPr>
      <xdr:spPr>
        <a:xfrm>
          <a:off x="4546600" y="10066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130992</xdr:rowOff>
    </xdr:from>
    <xdr:ext cx="599010" cy="259045"/>
    <xdr:sp macro="" textlink="">
      <xdr:nvSpPr>
        <xdr:cNvPr id="118" name="総務費最大値テキスト"/>
        <xdr:cNvSpPr txBox="1"/>
      </xdr:nvSpPr>
      <xdr:spPr>
        <a:xfrm>
          <a:off x="4686300" y="8360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826,580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12865</xdr:rowOff>
    </xdr:from>
    <xdr:to>
      <xdr:col>24</xdr:col>
      <xdr:colOff>152400</xdr:colOff>
      <xdr:row>50</xdr:row>
      <xdr:rowOff>12865</xdr:rowOff>
    </xdr:to>
    <xdr:cxnSp macro="">
      <xdr:nvCxnSpPr>
        <xdr:cNvPr id="119" name="直線コネクタ 118"/>
        <xdr:cNvCxnSpPr/>
      </xdr:nvCxnSpPr>
      <xdr:spPr>
        <a:xfrm>
          <a:off x="4546600" y="8585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96832</xdr:rowOff>
    </xdr:from>
    <xdr:to>
      <xdr:col>24</xdr:col>
      <xdr:colOff>63500</xdr:colOff>
      <xdr:row>58</xdr:row>
      <xdr:rowOff>107338</xdr:rowOff>
    </xdr:to>
    <xdr:cxnSp macro="">
      <xdr:nvCxnSpPr>
        <xdr:cNvPr id="120" name="直線コネクタ 119"/>
        <xdr:cNvCxnSpPr/>
      </xdr:nvCxnSpPr>
      <xdr:spPr>
        <a:xfrm>
          <a:off x="3797300" y="10040932"/>
          <a:ext cx="838200" cy="10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100354</xdr:rowOff>
    </xdr:from>
    <xdr:ext cx="599010" cy="259045"/>
    <xdr:sp macro="" textlink="">
      <xdr:nvSpPr>
        <xdr:cNvPr id="121" name="総務費平均値テキスト"/>
        <xdr:cNvSpPr txBox="1"/>
      </xdr:nvSpPr>
      <xdr:spPr>
        <a:xfrm>
          <a:off x="4686300" y="97015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77477</xdr:rowOff>
    </xdr:from>
    <xdr:to>
      <xdr:col>24</xdr:col>
      <xdr:colOff>114300</xdr:colOff>
      <xdr:row>58</xdr:row>
      <xdr:rowOff>7627</xdr:rowOff>
    </xdr:to>
    <xdr:sp macro="" textlink="">
      <xdr:nvSpPr>
        <xdr:cNvPr id="122" name="フローチャート: 判断 121"/>
        <xdr:cNvSpPr/>
      </xdr:nvSpPr>
      <xdr:spPr>
        <a:xfrm>
          <a:off x="4584700" y="98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61861</xdr:rowOff>
    </xdr:from>
    <xdr:to>
      <xdr:col>19</xdr:col>
      <xdr:colOff>177800</xdr:colOff>
      <xdr:row>58</xdr:row>
      <xdr:rowOff>96832</xdr:rowOff>
    </xdr:to>
    <xdr:cxnSp macro="">
      <xdr:nvCxnSpPr>
        <xdr:cNvPr id="123" name="直線コネクタ 122"/>
        <xdr:cNvCxnSpPr/>
      </xdr:nvCxnSpPr>
      <xdr:spPr>
        <a:xfrm>
          <a:off x="2908300" y="10005961"/>
          <a:ext cx="889000" cy="34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53513</xdr:rowOff>
    </xdr:from>
    <xdr:to>
      <xdr:col>20</xdr:col>
      <xdr:colOff>38100</xdr:colOff>
      <xdr:row>57</xdr:row>
      <xdr:rowOff>155113</xdr:rowOff>
    </xdr:to>
    <xdr:sp macro="" textlink="">
      <xdr:nvSpPr>
        <xdr:cNvPr id="124" name="フローチャート: 判断 123"/>
        <xdr:cNvSpPr/>
      </xdr:nvSpPr>
      <xdr:spPr>
        <a:xfrm>
          <a:off x="3746500" y="982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190</xdr:rowOff>
    </xdr:from>
    <xdr:ext cx="599010" cy="259045"/>
    <xdr:sp macro="" textlink="">
      <xdr:nvSpPr>
        <xdr:cNvPr id="125" name="テキスト ボックス 124"/>
        <xdr:cNvSpPr txBox="1"/>
      </xdr:nvSpPr>
      <xdr:spPr>
        <a:xfrm>
          <a:off x="3497795" y="9601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61861</xdr:rowOff>
    </xdr:from>
    <xdr:to>
      <xdr:col>15</xdr:col>
      <xdr:colOff>50800</xdr:colOff>
      <xdr:row>58</xdr:row>
      <xdr:rowOff>85668</xdr:rowOff>
    </xdr:to>
    <xdr:cxnSp macro="">
      <xdr:nvCxnSpPr>
        <xdr:cNvPr id="126" name="直線コネクタ 125"/>
        <xdr:cNvCxnSpPr/>
      </xdr:nvCxnSpPr>
      <xdr:spPr>
        <a:xfrm flipV="1">
          <a:off x="2019300" y="10005961"/>
          <a:ext cx="889000" cy="23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66593</xdr:rowOff>
    </xdr:from>
    <xdr:to>
      <xdr:col>15</xdr:col>
      <xdr:colOff>101600</xdr:colOff>
      <xdr:row>57</xdr:row>
      <xdr:rowOff>168193</xdr:rowOff>
    </xdr:to>
    <xdr:sp macro="" textlink="">
      <xdr:nvSpPr>
        <xdr:cNvPr id="127" name="フローチャート: 判断 126"/>
        <xdr:cNvSpPr/>
      </xdr:nvSpPr>
      <xdr:spPr>
        <a:xfrm>
          <a:off x="2857500" y="983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13270</xdr:rowOff>
    </xdr:from>
    <xdr:ext cx="599010" cy="259045"/>
    <xdr:sp macro="" textlink="">
      <xdr:nvSpPr>
        <xdr:cNvPr id="128" name="テキスト ボックス 127"/>
        <xdr:cNvSpPr txBox="1"/>
      </xdr:nvSpPr>
      <xdr:spPr>
        <a:xfrm>
          <a:off x="2608795" y="9614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85668</xdr:rowOff>
    </xdr:from>
    <xdr:to>
      <xdr:col>10</xdr:col>
      <xdr:colOff>114300</xdr:colOff>
      <xdr:row>58</xdr:row>
      <xdr:rowOff>86434</xdr:rowOff>
    </xdr:to>
    <xdr:cxnSp macro="">
      <xdr:nvCxnSpPr>
        <xdr:cNvPr id="129" name="直線コネクタ 128"/>
        <xdr:cNvCxnSpPr/>
      </xdr:nvCxnSpPr>
      <xdr:spPr>
        <a:xfrm flipV="1">
          <a:off x="1130300" y="10029768"/>
          <a:ext cx="889000" cy="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88580</xdr:rowOff>
    </xdr:from>
    <xdr:to>
      <xdr:col>10</xdr:col>
      <xdr:colOff>165100</xdr:colOff>
      <xdr:row>58</xdr:row>
      <xdr:rowOff>18730</xdr:rowOff>
    </xdr:to>
    <xdr:sp macro="" textlink="">
      <xdr:nvSpPr>
        <xdr:cNvPr id="130" name="フローチャート: 判断 129"/>
        <xdr:cNvSpPr/>
      </xdr:nvSpPr>
      <xdr:spPr>
        <a:xfrm>
          <a:off x="1968500" y="98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35257</xdr:rowOff>
    </xdr:from>
    <xdr:ext cx="599010" cy="259045"/>
    <xdr:sp macro="" textlink="">
      <xdr:nvSpPr>
        <xdr:cNvPr id="131" name="テキスト ボックス 130"/>
        <xdr:cNvSpPr txBox="1"/>
      </xdr:nvSpPr>
      <xdr:spPr>
        <a:xfrm>
          <a:off x="1719795" y="9636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132959</xdr:rowOff>
    </xdr:from>
    <xdr:to>
      <xdr:col>6</xdr:col>
      <xdr:colOff>38100</xdr:colOff>
      <xdr:row>58</xdr:row>
      <xdr:rowOff>63109</xdr:rowOff>
    </xdr:to>
    <xdr:sp macro="" textlink="">
      <xdr:nvSpPr>
        <xdr:cNvPr id="132" name="フローチャート: 判断 131"/>
        <xdr:cNvSpPr/>
      </xdr:nvSpPr>
      <xdr:spPr>
        <a:xfrm>
          <a:off x="1079500" y="990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79636</xdr:rowOff>
    </xdr:from>
    <xdr:ext cx="599010" cy="259045"/>
    <xdr:sp macro="" textlink="">
      <xdr:nvSpPr>
        <xdr:cNvPr id="133" name="テキスト ボックス 132"/>
        <xdr:cNvSpPr txBox="1"/>
      </xdr:nvSpPr>
      <xdr:spPr>
        <a:xfrm>
          <a:off x="830795" y="9680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56538</xdr:rowOff>
    </xdr:from>
    <xdr:to>
      <xdr:col>24</xdr:col>
      <xdr:colOff>114300</xdr:colOff>
      <xdr:row>58</xdr:row>
      <xdr:rowOff>158138</xdr:rowOff>
    </xdr:to>
    <xdr:sp macro="" textlink="">
      <xdr:nvSpPr>
        <xdr:cNvPr id="139" name="楕円 138"/>
        <xdr:cNvSpPr/>
      </xdr:nvSpPr>
      <xdr:spPr>
        <a:xfrm>
          <a:off x="4584700" y="1000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142915</xdr:rowOff>
    </xdr:from>
    <xdr:ext cx="534377" cy="259045"/>
    <xdr:sp macro="" textlink="">
      <xdr:nvSpPr>
        <xdr:cNvPr id="140" name="総務費該当値テキスト"/>
        <xdr:cNvSpPr txBox="1"/>
      </xdr:nvSpPr>
      <xdr:spPr>
        <a:xfrm>
          <a:off x="4686300" y="9915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46032</xdr:rowOff>
    </xdr:from>
    <xdr:to>
      <xdr:col>20</xdr:col>
      <xdr:colOff>38100</xdr:colOff>
      <xdr:row>58</xdr:row>
      <xdr:rowOff>147632</xdr:rowOff>
    </xdr:to>
    <xdr:sp macro="" textlink="">
      <xdr:nvSpPr>
        <xdr:cNvPr id="141" name="楕円 140"/>
        <xdr:cNvSpPr/>
      </xdr:nvSpPr>
      <xdr:spPr>
        <a:xfrm>
          <a:off x="3746500" y="99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138759</xdr:rowOff>
    </xdr:from>
    <xdr:ext cx="534377" cy="259045"/>
    <xdr:sp macro="" textlink="">
      <xdr:nvSpPr>
        <xdr:cNvPr id="142" name="テキスト ボックス 141"/>
        <xdr:cNvSpPr txBox="1"/>
      </xdr:nvSpPr>
      <xdr:spPr>
        <a:xfrm>
          <a:off x="3530111" y="1008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11061</xdr:rowOff>
    </xdr:from>
    <xdr:to>
      <xdr:col>15</xdr:col>
      <xdr:colOff>101600</xdr:colOff>
      <xdr:row>58</xdr:row>
      <xdr:rowOff>112661</xdr:rowOff>
    </xdr:to>
    <xdr:sp macro="" textlink="">
      <xdr:nvSpPr>
        <xdr:cNvPr id="143" name="楕円 142"/>
        <xdr:cNvSpPr/>
      </xdr:nvSpPr>
      <xdr:spPr>
        <a:xfrm>
          <a:off x="2857500" y="995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103788</xdr:rowOff>
    </xdr:from>
    <xdr:ext cx="534377" cy="259045"/>
    <xdr:sp macro="" textlink="">
      <xdr:nvSpPr>
        <xdr:cNvPr id="144" name="テキスト ボックス 143"/>
        <xdr:cNvSpPr txBox="1"/>
      </xdr:nvSpPr>
      <xdr:spPr>
        <a:xfrm>
          <a:off x="2641111" y="1004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34868</xdr:rowOff>
    </xdr:from>
    <xdr:to>
      <xdr:col>10</xdr:col>
      <xdr:colOff>165100</xdr:colOff>
      <xdr:row>58</xdr:row>
      <xdr:rowOff>136468</xdr:rowOff>
    </xdr:to>
    <xdr:sp macro="" textlink="">
      <xdr:nvSpPr>
        <xdr:cNvPr id="145" name="楕円 144"/>
        <xdr:cNvSpPr/>
      </xdr:nvSpPr>
      <xdr:spPr>
        <a:xfrm>
          <a:off x="1968500" y="99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127595</xdr:rowOff>
    </xdr:from>
    <xdr:ext cx="534377" cy="259045"/>
    <xdr:sp macro="" textlink="">
      <xdr:nvSpPr>
        <xdr:cNvPr id="146" name="テキスト ボックス 145"/>
        <xdr:cNvSpPr txBox="1"/>
      </xdr:nvSpPr>
      <xdr:spPr>
        <a:xfrm>
          <a:off x="1752111" y="10071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35634</xdr:rowOff>
    </xdr:from>
    <xdr:to>
      <xdr:col>6</xdr:col>
      <xdr:colOff>38100</xdr:colOff>
      <xdr:row>58</xdr:row>
      <xdr:rowOff>137234</xdr:rowOff>
    </xdr:to>
    <xdr:sp macro="" textlink="">
      <xdr:nvSpPr>
        <xdr:cNvPr id="147" name="楕円 146"/>
        <xdr:cNvSpPr/>
      </xdr:nvSpPr>
      <xdr:spPr>
        <a:xfrm>
          <a:off x="1079500" y="997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128361</xdr:rowOff>
    </xdr:from>
    <xdr:ext cx="534377" cy="259045"/>
    <xdr:sp macro="" textlink="">
      <xdr:nvSpPr>
        <xdr:cNvPr id="148" name="テキスト ボックス 147"/>
        <xdr:cNvSpPr txBox="1"/>
      </xdr:nvSpPr>
      <xdr:spPr>
        <a:xfrm>
          <a:off x="863111" y="1007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153104</xdr:rowOff>
    </xdr:from>
    <xdr:to>
      <xdr:col>24</xdr:col>
      <xdr:colOff>62865</xdr:colOff>
      <xdr:row>78</xdr:row>
      <xdr:rowOff>157927</xdr:rowOff>
    </xdr:to>
    <xdr:cxnSp macro="">
      <xdr:nvCxnSpPr>
        <xdr:cNvPr id="173" name="直線コネクタ 172"/>
        <xdr:cNvCxnSpPr/>
      </xdr:nvCxnSpPr>
      <xdr:spPr>
        <a:xfrm flipV="1">
          <a:off x="4633595" y="12326054"/>
          <a:ext cx="1270" cy="1204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161754</xdr:rowOff>
    </xdr:from>
    <xdr:ext cx="599010" cy="259045"/>
    <xdr:sp macro="" textlink="">
      <xdr:nvSpPr>
        <xdr:cNvPr id="174" name="民生費最小値テキスト"/>
        <xdr:cNvSpPr txBox="1"/>
      </xdr:nvSpPr>
      <xdr:spPr>
        <a:xfrm>
          <a:off x="4686300" y="13534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157927</xdr:rowOff>
    </xdr:from>
    <xdr:to>
      <xdr:col>24</xdr:col>
      <xdr:colOff>152400</xdr:colOff>
      <xdr:row>78</xdr:row>
      <xdr:rowOff>157927</xdr:rowOff>
    </xdr:to>
    <xdr:cxnSp macro="">
      <xdr:nvCxnSpPr>
        <xdr:cNvPr id="175" name="直線コネクタ 174"/>
        <xdr:cNvCxnSpPr/>
      </xdr:nvCxnSpPr>
      <xdr:spPr>
        <a:xfrm>
          <a:off x="4546600" y="13531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99781</xdr:rowOff>
    </xdr:from>
    <xdr:ext cx="599010" cy="259045"/>
    <xdr:sp macro="" textlink="">
      <xdr:nvSpPr>
        <xdr:cNvPr id="176" name="民生費最大値テキスト"/>
        <xdr:cNvSpPr txBox="1"/>
      </xdr:nvSpPr>
      <xdr:spPr>
        <a:xfrm>
          <a:off x="4686300" y="12101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265,741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153104</xdr:rowOff>
    </xdr:from>
    <xdr:to>
      <xdr:col>24</xdr:col>
      <xdr:colOff>152400</xdr:colOff>
      <xdr:row>71</xdr:row>
      <xdr:rowOff>153104</xdr:rowOff>
    </xdr:to>
    <xdr:cxnSp macro="">
      <xdr:nvCxnSpPr>
        <xdr:cNvPr id="177" name="直線コネクタ 176"/>
        <xdr:cNvCxnSpPr/>
      </xdr:nvCxnSpPr>
      <xdr:spPr>
        <a:xfrm>
          <a:off x="4546600" y="1232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112427</xdr:rowOff>
    </xdr:from>
    <xdr:to>
      <xdr:col>24</xdr:col>
      <xdr:colOff>63500</xdr:colOff>
      <xdr:row>76</xdr:row>
      <xdr:rowOff>160038</xdr:rowOff>
    </xdr:to>
    <xdr:cxnSp macro="">
      <xdr:nvCxnSpPr>
        <xdr:cNvPr id="178" name="直線コネクタ 177"/>
        <xdr:cNvCxnSpPr/>
      </xdr:nvCxnSpPr>
      <xdr:spPr>
        <a:xfrm flipV="1">
          <a:off x="3797300" y="13142627"/>
          <a:ext cx="838200" cy="47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156270</xdr:rowOff>
    </xdr:from>
    <xdr:ext cx="599010" cy="259045"/>
    <xdr:sp macro="" textlink="">
      <xdr:nvSpPr>
        <xdr:cNvPr id="179" name="民生費平均値テキスト"/>
        <xdr:cNvSpPr txBox="1"/>
      </xdr:nvSpPr>
      <xdr:spPr>
        <a:xfrm>
          <a:off x="4686300" y="128435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133393</xdr:rowOff>
    </xdr:from>
    <xdr:to>
      <xdr:col>24</xdr:col>
      <xdr:colOff>114300</xdr:colOff>
      <xdr:row>76</xdr:row>
      <xdr:rowOff>63543</xdr:rowOff>
    </xdr:to>
    <xdr:sp macro="" textlink="">
      <xdr:nvSpPr>
        <xdr:cNvPr id="180" name="フローチャート: 判断 179"/>
        <xdr:cNvSpPr/>
      </xdr:nvSpPr>
      <xdr:spPr>
        <a:xfrm>
          <a:off x="4584700" y="1299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129329</xdr:rowOff>
    </xdr:from>
    <xdr:to>
      <xdr:col>19</xdr:col>
      <xdr:colOff>177800</xdr:colOff>
      <xdr:row>76</xdr:row>
      <xdr:rowOff>160038</xdr:rowOff>
    </xdr:to>
    <xdr:cxnSp macro="">
      <xdr:nvCxnSpPr>
        <xdr:cNvPr id="181" name="直線コネクタ 180"/>
        <xdr:cNvCxnSpPr/>
      </xdr:nvCxnSpPr>
      <xdr:spPr>
        <a:xfrm>
          <a:off x="2908300" y="13159529"/>
          <a:ext cx="889000" cy="30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10795</xdr:rowOff>
    </xdr:from>
    <xdr:to>
      <xdr:col>20</xdr:col>
      <xdr:colOff>38100</xdr:colOff>
      <xdr:row>76</xdr:row>
      <xdr:rowOff>112395</xdr:rowOff>
    </xdr:to>
    <xdr:sp macro="" textlink="">
      <xdr:nvSpPr>
        <xdr:cNvPr id="182" name="フローチャート: 判断 181"/>
        <xdr:cNvSpPr/>
      </xdr:nvSpPr>
      <xdr:spPr>
        <a:xfrm>
          <a:off x="3746500" y="1304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128922</xdr:rowOff>
    </xdr:from>
    <xdr:ext cx="599010" cy="259045"/>
    <xdr:sp macro="" textlink="">
      <xdr:nvSpPr>
        <xdr:cNvPr id="183" name="テキスト ボックス 182"/>
        <xdr:cNvSpPr txBox="1"/>
      </xdr:nvSpPr>
      <xdr:spPr>
        <a:xfrm>
          <a:off x="3497795" y="12816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129329</xdr:rowOff>
    </xdr:from>
    <xdr:to>
      <xdr:col>15</xdr:col>
      <xdr:colOff>50800</xdr:colOff>
      <xdr:row>76</xdr:row>
      <xdr:rowOff>161882</xdr:rowOff>
    </xdr:to>
    <xdr:cxnSp macro="">
      <xdr:nvCxnSpPr>
        <xdr:cNvPr id="184" name="直線コネクタ 183"/>
        <xdr:cNvCxnSpPr/>
      </xdr:nvCxnSpPr>
      <xdr:spPr>
        <a:xfrm flipV="1">
          <a:off x="2019300" y="13159529"/>
          <a:ext cx="889000" cy="3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151757</xdr:rowOff>
    </xdr:from>
    <xdr:to>
      <xdr:col>15</xdr:col>
      <xdr:colOff>101600</xdr:colOff>
      <xdr:row>76</xdr:row>
      <xdr:rowOff>81907</xdr:rowOff>
    </xdr:to>
    <xdr:sp macro="" textlink="">
      <xdr:nvSpPr>
        <xdr:cNvPr id="185" name="フローチャート: 判断 184"/>
        <xdr:cNvSpPr/>
      </xdr:nvSpPr>
      <xdr:spPr>
        <a:xfrm>
          <a:off x="2857500" y="13010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98434</xdr:rowOff>
    </xdr:from>
    <xdr:ext cx="599010" cy="259045"/>
    <xdr:sp macro="" textlink="">
      <xdr:nvSpPr>
        <xdr:cNvPr id="186" name="テキスト ボックス 185"/>
        <xdr:cNvSpPr txBox="1"/>
      </xdr:nvSpPr>
      <xdr:spPr>
        <a:xfrm>
          <a:off x="2608795" y="12785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161882</xdr:rowOff>
    </xdr:from>
    <xdr:to>
      <xdr:col>10</xdr:col>
      <xdr:colOff>114300</xdr:colOff>
      <xdr:row>77</xdr:row>
      <xdr:rowOff>32196</xdr:rowOff>
    </xdr:to>
    <xdr:cxnSp macro="">
      <xdr:nvCxnSpPr>
        <xdr:cNvPr id="187" name="直線コネクタ 186"/>
        <xdr:cNvCxnSpPr/>
      </xdr:nvCxnSpPr>
      <xdr:spPr>
        <a:xfrm flipV="1">
          <a:off x="1130300" y="13192082"/>
          <a:ext cx="889000" cy="4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116614</xdr:rowOff>
    </xdr:from>
    <xdr:to>
      <xdr:col>10</xdr:col>
      <xdr:colOff>165100</xdr:colOff>
      <xdr:row>76</xdr:row>
      <xdr:rowOff>46763</xdr:rowOff>
    </xdr:to>
    <xdr:sp macro="" textlink="">
      <xdr:nvSpPr>
        <xdr:cNvPr id="188" name="フローチャート: 判断 187"/>
        <xdr:cNvSpPr/>
      </xdr:nvSpPr>
      <xdr:spPr>
        <a:xfrm>
          <a:off x="1968500" y="129753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63291</xdr:rowOff>
    </xdr:from>
    <xdr:ext cx="599010" cy="259045"/>
    <xdr:sp macro="" textlink="">
      <xdr:nvSpPr>
        <xdr:cNvPr id="189" name="テキスト ボックス 188"/>
        <xdr:cNvSpPr txBox="1"/>
      </xdr:nvSpPr>
      <xdr:spPr>
        <a:xfrm>
          <a:off x="1719795" y="12750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93639</xdr:rowOff>
    </xdr:from>
    <xdr:to>
      <xdr:col>6</xdr:col>
      <xdr:colOff>38100</xdr:colOff>
      <xdr:row>77</xdr:row>
      <xdr:rowOff>23789</xdr:rowOff>
    </xdr:to>
    <xdr:sp macro="" textlink="">
      <xdr:nvSpPr>
        <xdr:cNvPr id="190" name="フローチャート: 判断 189"/>
        <xdr:cNvSpPr/>
      </xdr:nvSpPr>
      <xdr:spPr>
        <a:xfrm>
          <a:off x="1079500" y="131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40317</xdr:rowOff>
    </xdr:from>
    <xdr:ext cx="599010" cy="259045"/>
    <xdr:sp macro="" textlink="">
      <xdr:nvSpPr>
        <xdr:cNvPr id="191" name="テキスト ボックス 190"/>
        <xdr:cNvSpPr txBox="1"/>
      </xdr:nvSpPr>
      <xdr:spPr>
        <a:xfrm>
          <a:off x="830795" y="12899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61627</xdr:rowOff>
    </xdr:from>
    <xdr:to>
      <xdr:col>24</xdr:col>
      <xdr:colOff>114300</xdr:colOff>
      <xdr:row>76</xdr:row>
      <xdr:rowOff>163227</xdr:rowOff>
    </xdr:to>
    <xdr:sp macro="" textlink="">
      <xdr:nvSpPr>
        <xdr:cNvPr id="197" name="楕円 196"/>
        <xdr:cNvSpPr/>
      </xdr:nvSpPr>
      <xdr:spPr>
        <a:xfrm>
          <a:off x="4584700" y="13091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40054</xdr:rowOff>
    </xdr:from>
    <xdr:ext cx="599010" cy="259045"/>
    <xdr:sp macro="" textlink="">
      <xdr:nvSpPr>
        <xdr:cNvPr id="198" name="民生費該当値テキスト"/>
        <xdr:cNvSpPr txBox="1"/>
      </xdr:nvSpPr>
      <xdr:spPr>
        <a:xfrm>
          <a:off x="4686300" y="13070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109238</xdr:rowOff>
    </xdr:from>
    <xdr:to>
      <xdr:col>20</xdr:col>
      <xdr:colOff>38100</xdr:colOff>
      <xdr:row>77</xdr:row>
      <xdr:rowOff>39388</xdr:rowOff>
    </xdr:to>
    <xdr:sp macro="" textlink="">
      <xdr:nvSpPr>
        <xdr:cNvPr id="199" name="楕円 198"/>
        <xdr:cNvSpPr/>
      </xdr:nvSpPr>
      <xdr:spPr>
        <a:xfrm>
          <a:off x="3746500" y="1313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30515</xdr:rowOff>
    </xdr:from>
    <xdr:ext cx="599010" cy="259045"/>
    <xdr:sp macro="" textlink="">
      <xdr:nvSpPr>
        <xdr:cNvPr id="200" name="テキスト ボックス 199"/>
        <xdr:cNvSpPr txBox="1"/>
      </xdr:nvSpPr>
      <xdr:spPr>
        <a:xfrm>
          <a:off x="3497795" y="13232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78529</xdr:rowOff>
    </xdr:from>
    <xdr:to>
      <xdr:col>15</xdr:col>
      <xdr:colOff>101600</xdr:colOff>
      <xdr:row>77</xdr:row>
      <xdr:rowOff>8679</xdr:rowOff>
    </xdr:to>
    <xdr:sp macro="" textlink="">
      <xdr:nvSpPr>
        <xdr:cNvPr id="201" name="楕円 200"/>
        <xdr:cNvSpPr/>
      </xdr:nvSpPr>
      <xdr:spPr>
        <a:xfrm>
          <a:off x="2857500" y="1310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171256</xdr:rowOff>
    </xdr:from>
    <xdr:ext cx="599010" cy="259045"/>
    <xdr:sp macro="" textlink="">
      <xdr:nvSpPr>
        <xdr:cNvPr id="202" name="テキスト ボックス 201"/>
        <xdr:cNvSpPr txBox="1"/>
      </xdr:nvSpPr>
      <xdr:spPr>
        <a:xfrm>
          <a:off x="2608795" y="13201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111082</xdr:rowOff>
    </xdr:from>
    <xdr:to>
      <xdr:col>10</xdr:col>
      <xdr:colOff>165100</xdr:colOff>
      <xdr:row>77</xdr:row>
      <xdr:rowOff>41232</xdr:rowOff>
    </xdr:to>
    <xdr:sp macro="" textlink="">
      <xdr:nvSpPr>
        <xdr:cNvPr id="203" name="楕円 202"/>
        <xdr:cNvSpPr/>
      </xdr:nvSpPr>
      <xdr:spPr>
        <a:xfrm>
          <a:off x="1968500" y="1314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32359</xdr:rowOff>
    </xdr:from>
    <xdr:ext cx="599010" cy="259045"/>
    <xdr:sp macro="" textlink="">
      <xdr:nvSpPr>
        <xdr:cNvPr id="204" name="テキスト ボックス 203"/>
        <xdr:cNvSpPr txBox="1"/>
      </xdr:nvSpPr>
      <xdr:spPr>
        <a:xfrm>
          <a:off x="1719795" y="13234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152846</xdr:rowOff>
    </xdr:from>
    <xdr:to>
      <xdr:col>6</xdr:col>
      <xdr:colOff>38100</xdr:colOff>
      <xdr:row>77</xdr:row>
      <xdr:rowOff>82996</xdr:rowOff>
    </xdr:to>
    <xdr:sp macro="" textlink="">
      <xdr:nvSpPr>
        <xdr:cNvPr id="205" name="楕円 204"/>
        <xdr:cNvSpPr/>
      </xdr:nvSpPr>
      <xdr:spPr>
        <a:xfrm>
          <a:off x="1079500" y="1318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74123</xdr:rowOff>
    </xdr:from>
    <xdr:ext cx="599010" cy="259045"/>
    <xdr:sp macro="" textlink="">
      <xdr:nvSpPr>
        <xdr:cNvPr id="206" name="テキスト ボックス 205"/>
        <xdr:cNvSpPr txBox="1"/>
      </xdr:nvSpPr>
      <xdr:spPr>
        <a:xfrm>
          <a:off x="830795" y="13275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143929</xdr:rowOff>
    </xdr:from>
    <xdr:to>
      <xdr:col>24</xdr:col>
      <xdr:colOff>62865</xdr:colOff>
      <xdr:row>99</xdr:row>
      <xdr:rowOff>131432</xdr:rowOff>
    </xdr:to>
    <xdr:cxnSp macro="">
      <xdr:nvCxnSpPr>
        <xdr:cNvPr id="231" name="直線コネクタ 230"/>
        <xdr:cNvCxnSpPr/>
      </xdr:nvCxnSpPr>
      <xdr:spPr>
        <a:xfrm flipV="1">
          <a:off x="4633595" y="15574429"/>
          <a:ext cx="1270" cy="1530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135259</xdr:rowOff>
    </xdr:from>
    <xdr:ext cx="534377" cy="259045"/>
    <xdr:sp macro="" textlink="">
      <xdr:nvSpPr>
        <xdr:cNvPr id="232" name="衛生費最小値テキスト"/>
        <xdr:cNvSpPr txBox="1"/>
      </xdr:nvSpPr>
      <xdr:spPr>
        <a:xfrm>
          <a:off x="4686300" y="1710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131432</xdr:rowOff>
    </xdr:from>
    <xdr:to>
      <xdr:col>24</xdr:col>
      <xdr:colOff>152400</xdr:colOff>
      <xdr:row>99</xdr:row>
      <xdr:rowOff>131432</xdr:rowOff>
    </xdr:to>
    <xdr:cxnSp macro="">
      <xdr:nvCxnSpPr>
        <xdr:cNvPr id="233" name="直線コネクタ 232"/>
        <xdr:cNvCxnSpPr/>
      </xdr:nvCxnSpPr>
      <xdr:spPr>
        <a:xfrm>
          <a:off x="4546600" y="17104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90606</xdr:rowOff>
    </xdr:from>
    <xdr:ext cx="599010" cy="259045"/>
    <xdr:sp macro="" textlink="">
      <xdr:nvSpPr>
        <xdr:cNvPr id="234" name="衛生費最大値テキスト"/>
        <xdr:cNvSpPr txBox="1"/>
      </xdr:nvSpPr>
      <xdr:spPr>
        <a:xfrm>
          <a:off x="4686300" y="15349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143,667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143929</xdr:rowOff>
    </xdr:from>
    <xdr:to>
      <xdr:col>24</xdr:col>
      <xdr:colOff>152400</xdr:colOff>
      <xdr:row>90</xdr:row>
      <xdr:rowOff>143929</xdr:rowOff>
    </xdr:to>
    <xdr:cxnSp macro="">
      <xdr:nvCxnSpPr>
        <xdr:cNvPr id="235" name="直線コネクタ 234"/>
        <xdr:cNvCxnSpPr/>
      </xdr:nvCxnSpPr>
      <xdr:spPr>
        <a:xfrm>
          <a:off x="4546600" y="1557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84365</xdr:rowOff>
    </xdr:from>
    <xdr:to>
      <xdr:col>24</xdr:col>
      <xdr:colOff>63500</xdr:colOff>
      <xdr:row>98</xdr:row>
      <xdr:rowOff>120726</xdr:rowOff>
    </xdr:to>
    <xdr:cxnSp macro="">
      <xdr:nvCxnSpPr>
        <xdr:cNvPr id="236" name="直線コネクタ 235"/>
        <xdr:cNvCxnSpPr/>
      </xdr:nvCxnSpPr>
      <xdr:spPr>
        <a:xfrm flipV="1">
          <a:off x="3797300" y="16886465"/>
          <a:ext cx="838200" cy="36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79481</xdr:rowOff>
    </xdr:from>
    <xdr:ext cx="534377" cy="259045"/>
    <xdr:sp macro="" textlink="">
      <xdr:nvSpPr>
        <xdr:cNvPr id="237" name="衛生費平均値テキスト"/>
        <xdr:cNvSpPr txBox="1"/>
      </xdr:nvSpPr>
      <xdr:spPr>
        <a:xfrm>
          <a:off x="4686300" y="16367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56604</xdr:rowOff>
    </xdr:from>
    <xdr:to>
      <xdr:col>24</xdr:col>
      <xdr:colOff>114300</xdr:colOff>
      <xdr:row>96</xdr:row>
      <xdr:rowOff>158204</xdr:rowOff>
    </xdr:to>
    <xdr:sp macro="" textlink="">
      <xdr:nvSpPr>
        <xdr:cNvPr id="238" name="フローチャート: 判断 237"/>
        <xdr:cNvSpPr/>
      </xdr:nvSpPr>
      <xdr:spPr>
        <a:xfrm>
          <a:off x="4584700" y="1651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92570</xdr:rowOff>
    </xdr:from>
    <xdr:to>
      <xdr:col>19</xdr:col>
      <xdr:colOff>177800</xdr:colOff>
      <xdr:row>98</xdr:row>
      <xdr:rowOff>120726</xdr:rowOff>
    </xdr:to>
    <xdr:cxnSp macro="">
      <xdr:nvCxnSpPr>
        <xdr:cNvPr id="239" name="直線コネクタ 238"/>
        <xdr:cNvCxnSpPr/>
      </xdr:nvCxnSpPr>
      <xdr:spPr>
        <a:xfrm>
          <a:off x="2908300" y="16894670"/>
          <a:ext cx="889000" cy="28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136525</xdr:rowOff>
    </xdr:from>
    <xdr:to>
      <xdr:col>20</xdr:col>
      <xdr:colOff>38100</xdr:colOff>
      <xdr:row>97</xdr:row>
      <xdr:rowOff>66675</xdr:rowOff>
    </xdr:to>
    <xdr:sp macro="" textlink="">
      <xdr:nvSpPr>
        <xdr:cNvPr id="240" name="フローチャート: 判断 239"/>
        <xdr:cNvSpPr/>
      </xdr:nvSpPr>
      <xdr:spPr>
        <a:xfrm>
          <a:off x="3746500" y="1659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83202</xdr:rowOff>
    </xdr:from>
    <xdr:ext cx="534377" cy="259045"/>
    <xdr:sp macro="" textlink="">
      <xdr:nvSpPr>
        <xdr:cNvPr id="241" name="テキスト ボックス 240"/>
        <xdr:cNvSpPr txBox="1"/>
      </xdr:nvSpPr>
      <xdr:spPr>
        <a:xfrm>
          <a:off x="3530111" y="1637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92570</xdr:rowOff>
    </xdr:from>
    <xdr:to>
      <xdr:col>15</xdr:col>
      <xdr:colOff>50800</xdr:colOff>
      <xdr:row>98</xdr:row>
      <xdr:rowOff>108801</xdr:rowOff>
    </xdr:to>
    <xdr:cxnSp macro="">
      <xdr:nvCxnSpPr>
        <xdr:cNvPr id="242" name="直線コネクタ 241"/>
        <xdr:cNvCxnSpPr/>
      </xdr:nvCxnSpPr>
      <xdr:spPr>
        <a:xfrm flipV="1">
          <a:off x="2019300" y="16894670"/>
          <a:ext cx="889000" cy="1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10643</xdr:rowOff>
    </xdr:from>
    <xdr:to>
      <xdr:col>15</xdr:col>
      <xdr:colOff>101600</xdr:colOff>
      <xdr:row>96</xdr:row>
      <xdr:rowOff>112243</xdr:rowOff>
    </xdr:to>
    <xdr:sp macro="" textlink="">
      <xdr:nvSpPr>
        <xdr:cNvPr id="243" name="フローチャート: 判断 242"/>
        <xdr:cNvSpPr/>
      </xdr:nvSpPr>
      <xdr:spPr>
        <a:xfrm>
          <a:off x="2857500" y="1646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128770</xdr:rowOff>
    </xdr:from>
    <xdr:ext cx="534377" cy="259045"/>
    <xdr:sp macro="" textlink="">
      <xdr:nvSpPr>
        <xdr:cNvPr id="244" name="テキスト ボックス 243"/>
        <xdr:cNvSpPr txBox="1"/>
      </xdr:nvSpPr>
      <xdr:spPr>
        <a:xfrm>
          <a:off x="2641111" y="16245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11430</xdr:rowOff>
    </xdr:from>
    <xdr:to>
      <xdr:col>10</xdr:col>
      <xdr:colOff>114300</xdr:colOff>
      <xdr:row>98</xdr:row>
      <xdr:rowOff>108801</xdr:rowOff>
    </xdr:to>
    <xdr:cxnSp macro="">
      <xdr:nvCxnSpPr>
        <xdr:cNvPr id="245" name="直線コネクタ 244"/>
        <xdr:cNvCxnSpPr/>
      </xdr:nvCxnSpPr>
      <xdr:spPr>
        <a:xfrm>
          <a:off x="1130300" y="16813530"/>
          <a:ext cx="889000" cy="97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123749</xdr:rowOff>
    </xdr:from>
    <xdr:to>
      <xdr:col>10</xdr:col>
      <xdr:colOff>165100</xdr:colOff>
      <xdr:row>97</xdr:row>
      <xdr:rowOff>53899</xdr:rowOff>
    </xdr:to>
    <xdr:sp macro="" textlink="">
      <xdr:nvSpPr>
        <xdr:cNvPr id="246" name="フローチャート: 判断 245"/>
        <xdr:cNvSpPr/>
      </xdr:nvSpPr>
      <xdr:spPr>
        <a:xfrm>
          <a:off x="1968500" y="1658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70426</xdr:rowOff>
    </xdr:from>
    <xdr:ext cx="534377" cy="259045"/>
    <xdr:sp macro="" textlink="">
      <xdr:nvSpPr>
        <xdr:cNvPr id="247" name="テキスト ボックス 246"/>
        <xdr:cNvSpPr txBox="1"/>
      </xdr:nvSpPr>
      <xdr:spPr>
        <a:xfrm>
          <a:off x="1752111" y="16358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161646</xdr:rowOff>
    </xdr:from>
    <xdr:to>
      <xdr:col>6</xdr:col>
      <xdr:colOff>38100</xdr:colOff>
      <xdr:row>97</xdr:row>
      <xdr:rowOff>91796</xdr:rowOff>
    </xdr:to>
    <xdr:sp macro="" textlink="">
      <xdr:nvSpPr>
        <xdr:cNvPr id="248" name="フローチャート: 判断 247"/>
        <xdr:cNvSpPr/>
      </xdr:nvSpPr>
      <xdr:spPr>
        <a:xfrm>
          <a:off x="1079500" y="1662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108323</xdr:rowOff>
    </xdr:from>
    <xdr:ext cx="534377" cy="259045"/>
    <xdr:sp macro="" textlink="">
      <xdr:nvSpPr>
        <xdr:cNvPr id="249" name="テキスト ボックス 248"/>
        <xdr:cNvSpPr txBox="1"/>
      </xdr:nvSpPr>
      <xdr:spPr>
        <a:xfrm>
          <a:off x="863111" y="1639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33565</xdr:rowOff>
    </xdr:from>
    <xdr:to>
      <xdr:col>24</xdr:col>
      <xdr:colOff>114300</xdr:colOff>
      <xdr:row>98</xdr:row>
      <xdr:rowOff>135165</xdr:rowOff>
    </xdr:to>
    <xdr:sp macro="" textlink="">
      <xdr:nvSpPr>
        <xdr:cNvPr id="255" name="楕円 254"/>
        <xdr:cNvSpPr/>
      </xdr:nvSpPr>
      <xdr:spPr>
        <a:xfrm>
          <a:off x="4584700" y="1683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11992</xdr:rowOff>
    </xdr:from>
    <xdr:ext cx="534377" cy="259045"/>
    <xdr:sp macro="" textlink="">
      <xdr:nvSpPr>
        <xdr:cNvPr id="256" name="衛生費該当値テキスト"/>
        <xdr:cNvSpPr txBox="1"/>
      </xdr:nvSpPr>
      <xdr:spPr>
        <a:xfrm>
          <a:off x="4686300" y="1681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69926</xdr:rowOff>
    </xdr:from>
    <xdr:to>
      <xdr:col>20</xdr:col>
      <xdr:colOff>38100</xdr:colOff>
      <xdr:row>99</xdr:row>
      <xdr:rowOff>76</xdr:rowOff>
    </xdr:to>
    <xdr:sp macro="" textlink="">
      <xdr:nvSpPr>
        <xdr:cNvPr id="257" name="楕円 256"/>
        <xdr:cNvSpPr/>
      </xdr:nvSpPr>
      <xdr:spPr>
        <a:xfrm>
          <a:off x="3746500" y="16872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162653</xdr:rowOff>
    </xdr:from>
    <xdr:ext cx="534377" cy="259045"/>
    <xdr:sp macro="" textlink="">
      <xdr:nvSpPr>
        <xdr:cNvPr id="258" name="テキスト ボックス 257"/>
        <xdr:cNvSpPr txBox="1"/>
      </xdr:nvSpPr>
      <xdr:spPr>
        <a:xfrm>
          <a:off x="3530111" y="16964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41770</xdr:rowOff>
    </xdr:from>
    <xdr:to>
      <xdr:col>15</xdr:col>
      <xdr:colOff>101600</xdr:colOff>
      <xdr:row>98</xdr:row>
      <xdr:rowOff>143370</xdr:rowOff>
    </xdr:to>
    <xdr:sp macro="" textlink="">
      <xdr:nvSpPr>
        <xdr:cNvPr id="259" name="楕円 258"/>
        <xdr:cNvSpPr/>
      </xdr:nvSpPr>
      <xdr:spPr>
        <a:xfrm>
          <a:off x="2857500" y="1684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134497</xdr:rowOff>
    </xdr:from>
    <xdr:ext cx="534377" cy="259045"/>
    <xdr:sp macro="" textlink="">
      <xdr:nvSpPr>
        <xdr:cNvPr id="260" name="テキスト ボックス 259"/>
        <xdr:cNvSpPr txBox="1"/>
      </xdr:nvSpPr>
      <xdr:spPr>
        <a:xfrm>
          <a:off x="2641111" y="16936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58001</xdr:rowOff>
    </xdr:from>
    <xdr:to>
      <xdr:col>10</xdr:col>
      <xdr:colOff>165100</xdr:colOff>
      <xdr:row>98</xdr:row>
      <xdr:rowOff>159601</xdr:rowOff>
    </xdr:to>
    <xdr:sp macro="" textlink="">
      <xdr:nvSpPr>
        <xdr:cNvPr id="261" name="楕円 260"/>
        <xdr:cNvSpPr/>
      </xdr:nvSpPr>
      <xdr:spPr>
        <a:xfrm>
          <a:off x="1968500" y="1686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150728</xdr:rowOff>
    </xdr:from>
    <xdr:ext cx="534377" cy="259045"/>
    <xdr:sp macro="" textlink="">
      <xdr:nvSpPr>
        <xdr:cNvPr id="262" name="テキスト ボックス 261"/>
        <xdr:cNvSpPr txBox="1"/>
      </xdr:nvSpPr>
      <xdr:spPr>
        <a:xfrm>
          <a:off x="1752111" y="1695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132080</xdr:rowOff>
    </xdr:from>
    <xdr:to>
      <xdr:col>6</xdr:col>
      <xdr:colOff>38100</xdr:colOff>
      <xdr:row>98</xdr:row>
      <xdr:rowOff>62230</xdr:rowOff>
    </xdr:to>
    <xdr:sp macro="" textlink="">
      <xdr:nvSpPr>
        <xdr:cNvPr id="263" name="楕円 262"/>
        <xdr:cNvSpPr/>
      </xdr:nvSpPr>
      <xdr:spPr>
        <a:xfrm>
          <a:off x="1079500" y="1676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53357</xdr:rowOff>
    </xdr:from>
    <xdr:ext cx="534377" cy="259045"/>
    <xdr:sp macro="" textlink="">
      <xdr:nvSpPr>
        <xdr:cNvPr id="264" name="テキスト ボックス 263"/>
        <xdr:cNvSpPr txBox="1"/>
      </xdr:nvSpPr>
      <xdr:spPr>
        <a:xfrm>
          <a:off x="863111" y="1685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150444</xdr:rowOff>
    </xdr:from>
    <xdr:to>
      <xdr:col>54</xdr:col>
      <xdr:colOff>189865</xdr:colOff>
      <xdr:row>38</xdr:row>
      <xdr:rowOff>139700</xdr:rowOff>
    </xdr:to>
    <xdr:cxnSp macro="">
      <xdr:nvCxnSpPr>
        <xdr:cNvPr id="286" name="直線コネクタ 285"/>
        <xdr:cNvCxnSpPr/>
      </xdr:nvCxnSpPr>
      <xdr:spPr>
        <a:xfrm flipV="1">
          <a:off x="10475595" y="5465394"/>
          <a:ext cx="1270" cy="1189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97121</xdr:rowOff>
    </xdr:from>
    <xdr:ext cx="469744" cy="259045"/>
    <xdr:sp macro="" textlink="">
      <xdr:nvSpPr>
        <xdr:cNvPr id="289" name="労働費最大値テキスト"/>
        <xdr:cNvSpPr txBox="1"/>
      </xdr:nvSpPr>
      <xdr:spPr>
        <a:xfrm>
          <a:off x="10528300" y="524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150444</xdr:rowOff>
    </xdr:from>
    <xdr:to>
      <xdr:col>55</xdr:col>
      <xdr:colOff>88900</xdr:colOff>
      <xdr:row>31</xdr:row>
      <xdr:rowOff>150444</xdr:rowOff>
    </xdr:to>
    <xdr:cxnSp macro="">
      <xdr:nvCxnSpPr>
        <xdr:cNvPr id="290" name="直線コネクタ 289"/>
        <xdr:cNvCxnSpPr/>
      </xdr:nvCxnSpPr>
      <xdr:spPr>
        <a:xfrm>
          <a:off x="10388600" y="5465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1" name="直線コネクタ 290"/>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95775</xdr:rowOff>
    </xdr:from>
    <xdr:ext cx="378565" cy="259045"/>
    <xdr:sp macro="" textlink="">
      <xdr:nvSpPr>
        <xdr:cNvPr id="292" name="労働費平均値テキスト"/>
        <xdr:cNvSpPr txBox="1"/>
      </xdr:nvSpPr>
      <xdr:spPr>
        <a:xfrm>
          <a:off x="10528300" y="626797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72898</xdr:rowOff>
    </xdr:from>
    <xdr:to>
      <xdr:col>55</xdr:col>
      <xdr:colOff>50800</xdr:colOff>
      <xdr:row>38</xdr:row>
      <xdr:rowOff>3048</xdr:rowOff>
    </xdr:to>
    <xdr:sp macro="" textlink="">
      <xdr:nvSpPr>
        <xdr:cNvPr id="293" name="フローチャート: 判断 292"/>
        <xdr:cNvSpPr/>
      </xdr:nvSpPr>
      <xdr:spPr>
        <a:xfrm>
          <a:off x="10426700" y="6416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4" name="直線コネクタ 293"/>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75412</xdr:rowOff>
    </xdr:from>
    <xdr:to>
      <xdr:col>50</xdr:col>
      <xdr:colOff>165100</xdr:colOff>
      <xdr:row>38</xdr:row>
      <xdr:rowOff>5562</xdr:rowOff>
    </xdr:to>
    <xdr:sp macro="" textlink="">
      <xdr:nvSpPr>
        <xdr:cNvPr id="295" name="フローチャート: 判断 294"/>
        <xdr:cNvSpPr/>
      </xdr:nvSpPr>
      <xdr:spPr>
        <a:xfrm>
          <a:off x="9588500" y="641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22089</xdr:rowOff>
    </xdr:from>
    <xdr:ext cx="378565" cy="259045"/>
    <xdr:sp macro="" textlink="">
      <xdr:nvSpPr>
        <xdr:cNvPr id="296" name="テキスト ボックス 295"/>
        <xdr:cNvSpPr txBox="1"/>
      </xdr:nvSpPr>
      <xdr:spPr>
        <a:xfrm>
          <a:off x="9450017" y="6194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7" name="直線コネクタ 296"/>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92329</xdr:rowOff>
    </xdr:from>
    <xdr:to>
      <xdr:col>46</xdr:col>
      <xdr:colOff>38100</xdr:colOff>
      <xdr:row>38</xdr:row>
      <xdr:rowOff>22479</xdr:rowOff>
    </xdr:to>
    <xdr:sp macro="" textlink="">
      <xdr:nvSpPr>
        <xdr:cNvPr id="298" name="フローチャート: 判断 297"/>
        <xdr:cNvSpPr/>
      </xdr:nvSpPr>
      <xdr:spPr>
        <a:xfrm>
          <a:off x="8699500" y="643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39006</xdr:rowOff>
    </xdr:from>
    <xdr:ext cx="378565" cy="259045"/>
    <xdr:sp macro="" textlink="">
      <xdr:nvSpPr>
        <xdr:cNvPr id="299" name="テキスト ボックス 298"/>
        <xdr:cNvSpPr txBox="1"/>
      </xdr:nvSpPr>
      <xdr:spPr>
        <a:xfrm>
          <a:off x="8561017" y="6211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300" name="直線コネクタ 299"/>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82728</xdr:rowOff>
    </xdr:from>
    <xdr:to>
      <xdr:col>41</xdr:col>
      <xdr:colOff>101600</xdr:colOff>
      <xdr:row>38</xdr:row>
      <xdr:rowOff>12878</xdr:rowOff>
    </xdr:to>
    <xdr:sp macro="" textlink="">
      <xdr:nvSpPr>
        <xdr:cNvPr id="301" name="フローチャート: 判断 300"/>
        <xdr:cNvSpPr/>
      </xdr:nvSpPr>
      <xdr:spPr>
        <a:xfrm>
          <a:off x="7810500" y="64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29405</xdr:rowOff>
    </xdr:from>
    <xdr:ext cx="378565" cy="259045"/>
    <xdr:sp macro="" textlink="">
      <xdr:nvSpPr>
        <xdr:cNvPr id="302" name="テキスト ボックス 301"/>
        <xdr:cNvSpPr txBox="1"/>
      </xdr:nvSpPr>
      <xdr:spPr>
        <a:xfrm>
          <a:off x="7672017" y="6201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96444</xdr:rowOff>
    </xdr:from>
    <xdr:to>
      <xdr:col>36</xdr:col>
      <xdr:colOff>165100</xdr:colOff>
      <xdr:row>38</xdr:row>
      <xdr:rowOff>26594</xdr:rowOff>
    </xdr:to>
    <xdr:sp macro="" textlink="">
      <xdr:nvSpPr>
        <xdr:cNvPr id="303" name="フローチャート: 判断 302"/>
        <xdr:cNvSpPr/>
      </xdr:nvSpPr>
      <xdr:spPr>
        <a:xfrm>
          <a:off x="6921500" y="644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43121</xdr:rowOff>
    </xdr:from>
    <xdr:ext cx="378565" cy="259045"/>
    <xdr:sp macro="" textlink="">
      <xdr:nvSpPr>
        <xdr:cNvPr id="304" name="テキスト ボックス 303"/>
        <xdr:cNvSpPr txBox="1"/>
      </xdr:nvSpPr>
      <xdr:spPr>
        <a:xfrm>
          <a:off x="6783017" y="6215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0" name="楕円 309"/>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1"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2" name="楕円 311"/>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3" name="テキスト ボックス 312"/>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4" name="楕円 313"/>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5" name="テキスト ボックス 314"/>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6" name="楕円 315"/>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7" name="テキスト ボックス 316"/>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8" name="楕円 317"/>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9" name="テキスト ボックス 318"/>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112154</xdr:rowOff>
    </xdr:from>
    <xdr:to>
      <xdr:col>54</xdr:col>
      <xdr:colOff>189865</xdr:colOff>
      <xdr:row>58</xdr:row>
      <xdr:rowOff>37237</xdr:rowOff>
    </xdr:to>
    <xdr:cxnSp macro="">
      <xdr:nvCxnSpPr>
        <xdr:cNvPr id="341" name="直線コネクタ 340"/>
        <xdr:cNvCxnSpPr/>
      </xdr:nvCxnSpPr>
      <xdr:spPr>
        <a:xfrm flipV="1">
          <a:off x="10475595" y="9027554"/>
          <a:ext cx="1270" cy="953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41064</xdr:rowOff>
    </xdr:from>
    <xdr:ext cx="534377" cy="259045"/>
    <xdr:sp macro="" textlink="">
      <xdr:nvSpPr>
        <xdr:cNvPr id="342" name="農林水産業費最小値テキスト"/>
        <xdr:cNvSpPr txBox="1"/>
      </xdr:nvSpPr>
      <xdr:spPr>
        <a:xfrm>
          <a:off x="10528300" y="998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37237</xdr:rowOff>
    </xdr:from>
    <xdr:to>
      <xdr:col>55</xdr:col>
      <xdr:colOff>88900</xdr:colOff>
      <xdr:row>58</xdr:row>
      <xdr:rowOff>37237</xdr:rowOff>
    </xdr:to>
    <xdr:cxnSp macro="">
      <xdr:nvCxnSpPr>
        <xdr:cNvPr id="343" name="直線コネクタ 342"/>
        <xdr:cNvCxnSpPr/>
      </xdr:nvCxnSpPr>
      <xdr:spPr>
        <a:xfrm>
          <a:off x="10388600" y="998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58831</xdr:rowOff>
    </xdr:from>
    <xdr:ext cx="599010" cy="259045"/>
    <xdr:sp macro="" textlink="">
      <xdr:nvSpPr>
        <xdr:cNvPr id="344" name="農林水産業費最大値テキスト"/>
        <xdr:cNvSpPr txBox="1"/>
      </xdr:nvSpPr>
      <xdr:spPr>
        <a:xfrm>
          <a:off x="10528300" y="8802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231,025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112154</xdr:rowOff>
    </xdr:from>
    <xdr:to>
      <xdr:col>55</xdr:col>
      <xdr:colOff>88900</xdr:colOff>
      <xdr:row>52</xdr:row>
      <xdr:rowOff>112154</xdr:rowOff>
    </xdr:to>
    <xdr:cxnSp macro="">
      <xdr:nvCxnSpPr>
        <xdr:cNvPr id="345" name="直線コネクタ 344"/>
        <xdr:cNvCxnSpPr/>
      </xdr:nvCxnSpPr>
      <xdr:spPr>
        <a:xfrm>
          <a:off x="10388600" y="9027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117036</xdr:rowOff>
    </xdr:from>
    <xdr:to>
      <xdr:col>55</xdr:col>
      <xdr:colOff>0</xdr:colOff>
      <xdr:row>57</xdr:row>
      <xdr:rowOff>4566</xdr:rowOff>
    </xdr:to>
    <xdr:cxnSp macro="">
      <xdr:nvCxnSpPr>
        <xdr:cNvPr id="346" name="直線コネクタ 345"/>
        <xdr:cNvCxnSpPr/>
      </xdr:nvCxnSpPr>
      <xdr:spPr>
        <a:xfrm>
          <a:off x="9639300" y="9718236"/>
          <a:ext cx="838200" cy="58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146790</xdr:rowOff>
    </xdr:from>
    <xdr:ext cx="534377" cy="259045"/>
    <xdr:sp macro="" textlink="">
      <xdr:nvSpPr>
        <xdr:cNvPr id="347" name="農林水産業費平均値テキスト"/>
        <xdr:cNvSpPr txBox="1"/>
      </xdr:nvSpPr>
      <xdr:spPr>
        <a:xfrm>
          <a:off x="10528300" y="9576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123913</xdr:rowOff>
    </xdr:from>
    <xdr:to>
      <xdr:col>55</xdr:col>
      <xdr:colOff>50800</xdr:colOff>
      <xdr:row>57</xdr:row>
      <xdr:rowOff>54063</xdr:rowOff>
    </xdr:to>
    <xdr:sp macro="" textlink="">
      <xdr:nvSpPr>
        <xdr:cNvPr id="348" name="フローチャート: 判断 347"/>
        <xdr:cNvSpPr/>
      </xdr:nvSpPr>
      <xdr:spPr>
        <a:xfrm>
          <a:off x="10426700" y="972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117036</xdr:rowOff>
    </xdr:from>
    <xdr:to>
      <xdr:col>50</xdr:col>
      <xdr:colOff>114300</xdr:colOff>
      <xdr:row>56</xdr:row>
      <xdr:rowOff>156959</xdr:rowOff>
    </xdr:to>
    <xdr:cxnSp macro="">
      <xdr:nvCxnSpPr>
        <xdr:cNvPr id="349" name="直線コネクタ 348"/>
        <xdr:cNvCxnSpPr/>
      </xdr:nvCxnSpPr>
      <xdr:spPr>
        <a:xfrm flipV="1">
          <a:off x="8750300" y="9718236"/>
          <a:ext cx="889000" cy="39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103951</xdr:rowOff>
    </xdr:from>
    <xdr:to>
      <xdr:col>50</xdr:col>
      <xdr:colOff>165100</xdr:colOff>
      <xdr:row>57</xdr:row>
      <xdr:rowOff>34101</xdr:rowOff>
    </xdr:to>
    <xdr:sp macro="" textlink="">
      <xdr:nvSpPr>
        <xdr:cNvPr id="350" name="フローチャート: 判断 349"/>
        <xdr:cNvSpPr/>
      </xdr:nvSpPr>
      <xdr:spPr>
        <a:xfrm>
          <a:off x="9588500" y="970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25228</xdr:rowOff>
    </xdr:from>
    <xdr:ext cx="534377" cy="259045"/>
    <xdr:sp macro="" textlink="">
      <xdr:nvSpPr>
        <xdr:cNvPr id="351" name="テキスト ボックス 350"/>
        <xdr:cNvSpPr txBox="1"/>
      </xdr:nvSpPr>
      <xdr:spPr>
        <a:xfrm>
          <a:off x="9372111" y="979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149192</xdr:rowOff>
    </xdr:from>
    <xdr:to>
      <xdr:col>45</xdr:col>
      <xdr:colOff>177800</xdr:colOff>
      <xdr:row>56</xdr:row>
      <xdr:rowOff>156959</xdr:rowOff>
    </xdr:to>
    <xdr:cxnSp macro="">
      <xdr:nvCxnSpPr>
        <xdr:cNvPr id="352" name="直線コネクタ 351"/>
        <xdr:cNvCxnSpPr/>
      </xdr:nvCxnSpPr>
      <xdr:spPr>
        <a:xfrm>
          <a:off x="7861300" y="9750392"/>
          <a:ext cx="889000" cy="7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108048</xdr:rowOff>
    </xdr:from>
    <xdr:to>
      <xdr:col>46</xdr:col>
      <xdr:colOff>38100</xdr:colOff>
      <xdr:row>57</xdr:row>
      <xdr:rowOff>38198</xdr:rowOff>
    </xdr:to>
    <xdr:sp macro="" textlink="">
      <xdr:nvSpPr>
        <xdr:cNvPr id="353" name="フローチャート: 判断 352"/>
        <xdr:cNvSpPr/>
      </xdr:nvSpPr>
      <xdr:spPr>
        <a:xfrm>
          <a:off x="8699500" y="970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29325</xdr:rowOff>
    </xdr:from>
    <xdr:ext cx="534377" cy="259045"/>
    <xdr:sp macro="" textlink="">
      <xdr:nvSpPr>
        <xdr:cNvPr id="354" name="テキスト ボックス 353"/>
        <xdr:cNvSpPr txBox="1"/>
      </xdr:nvSpPr>
      <xdr:spPr>
        <a:xfrm>
          <a:off x="8483111" y="980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139581</xdr:rowOff>
    </xdr:from>
    <xdr:to>
      <xdr:col>41</xdr:col>
      <xdr:colOff>50800</xdr:colOff>
      <xdr:row>56</xdr:row>
      <xdr:rowOff>149192</xdr:rowOff>
    </xdr:to>
    <xdr:cxnSp macro="">
      <xdr:nvCxnSpPr>
        <xdr:cNvPr id="355" name="直線コネクタ 354"/>
        <xdr:cNvCxnSpPr/>
      </xdr:nvCxnSpPr>
      <xdr:spPr>
        <a:xfrm>
          <a:off x="6972300" y="9740781"/>
          <a:ext cx="889000" cy="9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141698</xdr:rowOff>
    </xdr:from>
    <xdr:to>
      <xdr:col>41</xdr:col>
      <xdr:colOff>101600</xdr:colOff>
      <xdr:row>57</xdr:row>
      <xdr:rowOff>71848</xdr:rowOff>
    </xdr:to>
    <xdr:sp macro="" textlink="">
      <xdr:nvSpPr>
        <xdr:cNvPr id="356" name="フローチャート: 判断 355"/>
        <xdr:cNvSpPr/>
      </xdr:nvSpPr>
      <xdr:spPr>
        <a:xfrm>
          <a:off x="7810500" y="974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62975</xdr:rowOff>
    </xdr:from>
    <xdr:ext cx="534377" cy="259045"/>
    <xdr:sp macro="" textlink="">
      <xdr:nvSpPr>
        <xdr:cNvPr id="357" name="テキスト ボックス 356"/>
        <xdr:cNvSpPr txBox="1"/>
      </xdr:nvSpPr>
      <xdr:spPr>
        <a:xfrm>
          <a:off x="7594111" y="983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155318</xdr:rowOff>
    </xdr:from>
    <xdr:to>
      <xdr:col>36</xdr:col>
      <xdr:colOff>165100</xdr:colOff>
      <xdr:row>57</xdr:row>
      <xdr:rowOff>85468</xdr:rowOff>
    </xdr:to>
    <xdr:sp macro="" textlink="">
      <xdr:nvSpPr>
        <xdr:cNvPr id="358" name="フローチャート: 判断 357"/>
        <xdr:cNvSpPr/>
      </xdr:nvSpPr>
      <xdr:spPr>
        <a:xfrm>
          <a:off x="6921500" y="9756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76595</xdr:rowOff>
    </xdr:from>
    <xdr:ext cx="534377" cy="259045"/>
    <xdr:sp macro="" textlink="">
      <xdr:nvSpPr>
        <xdr:cNvPr id="359" name="テキスト ボックス 358"/>
        <xdr:cNvSpPr txBox="1"/>
      </xdr:nvSpPr>
      <xdr:spPr>
        <a:xfrm>
          <a:off x="6705111" y="9849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125216</xdr:rowOff>
    </xdr:from>
    <xdr:to>
      <xdr:col>55</xdr:col>
      <xdr:colOff>50800</xdr:colOff>
      <xdr:row>57</xdr:row>
      <xdr:rowOff>55366</xdr:rowOff>
    </xdr:to>
    <xdr:sp macro="" textlink="">
      <xdr:nvSpPr>
        <xdr:cNvPr id="365" name="楕円 364"/>
        <xdr:cNvSpPr/>
      </xdr:nvSpPr>
      <xdr:spPr>
        <a:xfrm>
          <a:off x="10426700" y="972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103643</xdr:rowOff>
    </xdr:from>
    <xdr:ext cx="534377" cy="259045"/>
    <xdr:sp macro="" textlink="">
      <xdr:nvSpPr>
        <xdr:cNvPr id="366" name="農林水産業費該当値テキスト"/>
        <xdr:cNvSpPr txBox="1"/>
      </xdr:nvSpPr>
      <xdr:spPr>
        <a:xfrm>
          <a:off x="10528300" y="970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66236</xdr:rowOff>
    </xdr:from>
    <xdr:to>
      <xdr:col>50</xdr:col>
      <xdr:colOff>165100</xdr:colOff>
      <xdr:row>56</xdr:row>
      <xdr:rowOff>167836</xdr:rowOff>
    </xdr:to>
    <xdr:sp macro="" textlink="">
      <xdr:nvSpPr>
        <xdr:cNvPr id="367" name="楕円 366"/>
        <xdr:cNvSpPr/>
      </xdr:nvSpPr>
      <xdr:spPr>
        <a:xfrm>
          <a:off x="9588500" y="966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12913</xdr:rowOff>
    </xdr:from>
    <xdr:ext cx="534377" cy="259045"/>
    <xdr:sp macro="" textlink="">
      <xdr:nvSpPr>
        <xdr:cNvPr id="368" name="テキスト ボックス 367"/>
        <xdr:cNvSpPr txBox="1"/>
      </xdr:nvSpPr>
      <xdr:spPr>
        <a:xfrm>
          <a:off x="9372111" y="944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106159</xdr:rowOff>
    </xdr:from>
    <xdr:to>
      <xdr:col>46</xdr:col>
      <xdr:colOff>38100</xdr:colOff>
      <xdr:row>57</xdr:row>
      <xdr:rowOff>36309</xdr:rowOff>
    </xdr:to>
    <xdr:sp macro="" textlink="">
      <xdr:nvSpPr>
        <xdr:cNvPr id="369" name="楕円 368"/>
        <xdr:cNvSpPr/>
      </xdr:nvSpPr>
      <xdr:spPr>
        <a:xfrm>
          <a:off x="8699500" y="970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52836</xdr:rowOff>
    </xdr:from>
    <xdr:ext cx="534377" cy="259045"/>
    <xdr:sp macro="" textlink="">
      <xdr:nvSpPr>
        <xdr:cNvPr id="370" name="テキスト ボックス 369"/>
        <xdr:cNvSpPr txBox="1"/>
      </xdr:nvSpPr>
      <xdr:spPr>
        <a:xfrm>
          <a:off x="8483111" y="9482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98392</xdr:rowOff>
    </xdr:from>
    <xdr:to>
      <xdr:col>41</xdr:col>
      <xdr:colOff>101600</xdr:colOff>
      <xdr:row>57</xdr:row>
      <xdr:rowOff>28542</xdr:rowOff>
    </xdr:to>
    <xdr:sp macro="" textlink="">
      <xdr:nvSpPr>
        <xdr:cNvPr id="371" name="楕円 370"/>
        <xdr:cNvSpPr/>
      </xdr:nvSpPr>
      <xdr:spPr>
        <a:xfrm>
          <a:off x="7810500" y="96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45069</xdr:rowOff>
    </xdr:from>
    <xdr:ext cx="534377" cy="259045"/>
    <xdr:sp macro="" textlink="">
      <xdr:nvSpPr>
        <xdr:cNvPr id="372" name="テキスト ボックス 371"/>
        <xdr:cNvSpPr txBox="1"/>
      </xdr:nvSpPr>
      <xdr:spPr>
        <a:xfrm>
          <a:off x="7594111" y="947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88781</xdr:rowOff>
    </xdr:from>
    <xdr:to>
      <xdr:col>36</xdr:col>
      <xdr:colOff>165100</xdr:colOff>
      <xdr:row>57</xdr:row>
      <xdr:rowOff>18931</xdr:rowOff>
    </xdr:to>
    <xdr:sp macro="" textlink="">
      <xdr:nvSpPr>
        <xdr:cNvPr id="373" name="楕円 372"/>
        <xdr:cNvSpPr/>
      </xdr:nvSpPr>
      <xdr:spPr>
        <a:xfrm>
          <a:off x="6921500" y="968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35458</xdr:rowOff>
    </xdr:from>
    <xdr:ext cx="534377" cy="259045"/>
    <xdr:sp macro="" textlink="">
      <xdr:nvSpPr>
        <xdr:cNvPr id="374" name="テキスト ボックス 373"/>
        <xdr:cNvSpPr txBox="1"/>
      </xdr:nvSpPr>
      <xdr:spPr>
        <a:xfrm>
          <a:off x="6705111" y="9465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5" name="直線コネクタ 384"/>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6" name="テキスト ボックス 385"/>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8" name="テキスト ボックス 38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9" name="直線コネクタ 388"/>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0" name="テキスト ボックス 389"/>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91391</xdr:rowOff>
    </xdr:from>
    <xdr:to>
      <xdr:col>54</xdr:col>
      <xdr:colOff>189865</xdr:colOff>
      <xdr:row>78</xdr:row>
      <xdr:rowOff>7317</xdr:rowOff>
    </xdr:to>
    <xdr:cxnSp macro="">
      <xdr:nvCxnSpPr>
        <xdr:cNvPr id="394" name="直線コネクタ 393"/>
        <xdr:cNvCxnSpPr/>
      </xdr:nvCxnSpPr>
      <xdr:spPr>
        <a:xfrm flipV="1">
          <a:off x="10475595" y="12092891"/>
          <a:ext cx="1270" cy="1287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11144</xdr:rowOff>
    </xdr:from>
    <xdr:ext cx="469744" cy="259045"/>
    <xdr:sp macro="" textlink="">
      <xdr:nvSpPr>
        <xdr:cNvPr id="395" name="商工費最小値テキスト"/>
        <xdr:cNvSpPr txBox="1"/>
      </xdr:nvSpPr>
      <xdr:spPr>
        <a:xfrm>
          <a:off x="10528300" y="13384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7317</xdr:rowOff>
    </xdr:from>
    <xdr:to>
      <xdr:col>55</xdr:col>
      <xdr:colOff>88900</xdr:colOff>
      <xdr:row>78</xdr:row>
      <xdr:rowOff>7317</xdr:rowOff>
    </xdr:to>
    <xdr:cxnSp macro="">
      <xdr:nvCxnSpPr>
        <xdr:cNvPr id="396" name="直線コネクタ 395"/>
        <xdr:cNvCxnSpPr/>
      </xdr:nvCxnSpPr>
      <xdr:spPr>
        <a:xfrm>
          <a:off x="10388600" y="1338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38068</xdr:rowOff>
    </xdr:from>
    <xdr:ext cx="599010" cy="259045"/>
    <xdr:sp macro="" textlink="">
      <xdr:nvSpPr>
        <xdr:cNvPr id="397" name="商工費最大値テキスト"/>
        <xdr:cNvSpPr txBox="1"/>
      </xdr:nvSpPr>
      <xdr:spPr>
        <a:xfrm>
          <a:off x="10528300" y="11868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228,453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91391</xdr:rowOff>
    </xdr:from>
    <xdr:to>
      <xdr:col>55</xdr:col>
      <xdr:colOff>88900</xdr:colOff>
      <xdr:row>70</xdr:row>
      <xdr:rowOff>91391</xdr:rowOff>
    </xdr:to>
    <xdr:cxnSp macro="">
      <xdr:nvCxnSpPr>
        <xdr:cNvPr id="398" name="直線コネクタ 397"/>
        <xdr:cNvCxnSpPr/>
      </xdr:nvCxnSpPr>
      <xdr:spPr>
        <a:xfrm>
          <a:off x="10388600" y="12092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150005</xdr:rowOff>
    </xdr:from>
    <xdr:to>
      <xdr:col>55</xdr:col>
      <xdr:colOff>0</xdr:colOff>
      <xdr:row>77</xdr:row>
      <xdr:rowOff>155747</xdr:rowOff>
    </xdr:to>
    <xdr:cxnSp macro="">
      <xdr:nvCxnSpPr>
        <xdr:cNvPr id="399" name="直線コネクタ 398"/>
        <xdr:cNvCxnSpPr/>
      </xdr:nvCxnSpPr>
      <xdr:spPr>
        <a:xfrm flipV="1">
          <a:off x="9639300" y="13351655"/>
          <a:ext cx="838200" cy="5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10124</xdr:rowOff>
    </xdr:from>
    <xdr:ext cx="534377" cy="259045"/>
    <xdr:sp macro="" textlink="">
      <xdr:nvSpPr>
        <xdr:cNvPr id="400" name="商工費平均値テキスト"/>
        <xdr:cNvSpPr txBox="1"/>
      </xdr:nvSpPr>
      <xdr:spPr>
        <a:xfrm>
          <a:off x="10528300" y="130403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158697</xdr:rowOff>
    </xdr:from>
    <xdr:to>
      <xdr:col>55</xdr:col>
      <xdr:colOff>50800</xdr:colOff>
      <xdr:row>77</xdr:row>
      <xdr:rowOff>88847</xdr:rowOff>
    </xdr:to>
    <xdr:sp macro="" textlink="">
      <xdr:nvSpPr>
        <xdr:cNvPr id="401" name="フローチャート: 判断 400"/>
        <xdr:cNvSpPr/>
      </xdr:nvSpPr>
      <xdr:spPr>
        <a:xfrm>
          <a:off x="10426700" y="131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149347</xdr:rowOff>
    </xdr:from>
    <xdr:to>
      <xdr:col>50</xdr:col>
      <xdr:colOff>114300</xdr:colOff>
      <xdr:row>77</xdr:row>
      <xdr:rowOff>155747</xdr:rowOff>
    </xdr:to>
    <xdr:cxnSp macro="">
      <xdr:nvCxnSpPr>
        <xdr:cNvPr id="402" name="直線コネクタ 401"/>
        <xdr:cNvCxnSpPr/>
      </xdr:nvCxnSpPr>
      <xdr:spPr>
        <a:xfrm>
          <a:off x="8750300" y="13350997"/>
          <a:ext cx="8890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9702</xdr:rowOff>
    </xdr:from>
    <xdr:to>
      <xdr:col>50</xdr:col>
      <xdr:colOff>165100</xdr:colOff>
      <xdr:row>77</xdr:row>
      <xdr:rowOff>111302</xdr:rowOff>
    </xdr:to>
    <xdr:sp macro="" textlink="">
      <xdr:nvSpPr>
        <xdr:cNvPr id="403" name="フローチャート: 判断 402"/>
        <xdr:cNvSpPr/>
      </xdr:nvSpPr>
      <xdr:spPr>
        <a:xfrm>
          <a:off x="9588500" y="13211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127829</xdr:rowOff>
    </xdr:from>
    <xdr:ext cx="534377" cy="259045"/>
    <xdr:sp macro="" textlink="">
      <xdr:nvSpPr>
        <xdr:cNvPr id="404" name="テキスト ボックス 403"/>
        <xdr:cNvSpPr txBox="1"/>
      </xdr:nvSpPr>
      <xdr:spPr>
        <a:xfrm>
          <a:off x="9372111" y="12986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147495</xdr:rowOff>
    </xdr:from>
    <xdr:to>
      <xdr:col>45</xdr:col>
      <xdr:colOff>177800</xdr:colOff>
      <xdr:row>77</xdr:row>
      <xdr:rowOff>149347</xdr:rowOff>
    </xdr:to>
    <xdr:cxnSp macro="">
      <xdr:nvCxnSpPr>
        <xdr:cNvPr id="405" name="直線コネクタ 404"/>
        <xdr:cNvCxnSpPr/>
      </xdr:nvCxnSpPr>
      <xdr:spPr>
        <a:xfrm>
          <a:off x="7861300" y="13349145"/>
          <a:ext cx="889000" cy="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171098</xdr:rowOff>
    </xdr:from>
    <xdr:to>
      <xdr:col>46</xdr:col>
      <xdr:colOff>38100</xdr:colOff>
      <xdr:row>77</xdr:row>
      <xdr:rowOff>101248</xdr:rowOff>
    </xdr:to>
    <xdr:sp macro="" textlink="">
      <xdr:nvSpPr>
        <xdr:cNvPr id="406" name="フローチャート: 判断 405"/>
        <xdr:cNvSpPr/>
      </xdr:nvSpPr>
      <xdr:spPr>
        <a:xfrm>
          <a:off x="8699500" y="13201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117775</xdr:rowOff>
    </xdr:from>
    <xdr:ext cx="534377" cy="259045"/>
    <xdr:sp macro="" textlink="">
      <xdr:nvSpPr>
        <xdr:cNvPr id="407" name="テキスト ボックス 406"/>
        <xdr:cNvSpPr txBox="1"/>
      </xdr:nvSpPr>
      <xdr:spPr>
        <a:xfrm>
          <a:off x="8483111" y="12976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138579</xdr:rowOff>
    </xdr:from>
    <xdr:to>
      <xdr:col>41</xdr:col>
      <xdr:colOff>50800</xdr:colOff>
      <xdr:row>77</xdr:row>
      <xdr:rowOff>147495</xdr:rowOff>
    </xdr:to>
    <xdr:cxnSp macro="">
      <xdr:nvCxnSpPr>
        <xdr:cNvPr id="408" name="直線コネクタ 407"/>
        <xdr:cNvCxnSpPr/>
      </xdr:nvCxnSpPr>
      <xdr:spPr>
        <a:xfrm>
          <a:off x="6972300" y="13340229"/>
          <a:ext cx="889000" cy="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27789</xdr:rowOff>
    </xdr:from>
    <xdr:to>
      <xdr:col>41</xdr:col>
      <xdr:colOff>101600</xdr:colOff>
      <xdr:row>77</xdr:row>
      <xdr:rowOff>129389</xdr:rowOff>
    </xdr:to>
    <xdr:sp macro="" textlink="">
      <xdr:nvSpPr>
        <xdr:cNvPr id="409" name="フローチャート: 判断 408"/>
        <xdr:cNvSpPr/>
      </xdr:nvSpPr>
      <xdr:spPr>
        <a:xfrm>
          <a:off x="7810500" y="1322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145916</xdr:rowOff>
    </xdr:from>
    <xdr:ext cx="534377" cy="259045"/>
    <xdr:sp macro="" textlink="">
      <xdr:nvSpPr>
        <xdr:cNvPr id="410" name="テキスト ボックス 409"/>
        <xdr:cNvSpPr txBox="1"/>
      </xdr:nvSpPr>
      <xdr:spPr>
        <a:xfrm>
          <a:off x="7594111" y="1300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168853</xdr:rowOff>
    </xdr:from>
    <xdr:to>
      <xdr:col>36</xdr:col>
      <xdr:colOff>165100</xdr:colOff>
      <xdr:row>77</xdr:row>
      <xdr:rowOff>99003</xdr:rowOff>
    </xdr:to>
    <xdr:sp macro="" textlink="">
      <xdr:nvSpPr>
        <xdr:cNvPr id="411" name="フローチャート: 判断 410"/>
        <xdr:cNvSpPr/>
      </xdr:nvSpPr>
      <xdr:spPr>
        <a:xfrm>
          <a:off x="6921500" y="1319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115530</xdr:rowOff>
    </xdr:from>
    <xdr:ext cx="534377" cy="259045"/>
    <xdr:sp macro="" textlink="">
      <xdr:nvSpPr>
        <xdr:cNvPr id="412" name="テキスト ボックス 411"/>
        <xdr:cNvSpPr txBox="1"/>
      </xdr:nvSpPr>
      <xdr:spPr>
        <a:xfrm>
          <a:off x="6705111" y="1297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99205</xdr:rowOff>
    </xdr:from>
    <xdr:to>
      <xdr:col>55</xdr:col>
      <xdr:colOff>50800</xdr:colOff>
      <xdr:row>78</xdr:row>
      <xdr:rowOff>29355</xdr:rowOff>
    </xdr:to>
    <xdr:sp macro="" textlink="">
      <xdr:nvSpPr>
        <xdr:cNvPr id="418" name="楕円 417"/>
        <xdr:cNvSpPr/>
      </xdr:nvSpPr>
      <xdr:spPr>
        <a:xfrm>
          <a:off x="10426700" y="1330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14132</xdr:rowOff>
    </xdr:from>
    <xdr:ext cx="469744" cy="259045"/>
    <xdr:sp macro="" textlink="">
      <xdr:nvSpPr>
        <xdr:cNvPr id="419" name="商工費該当値テキスト"/>
        <xdr:cNvSpPr txBox="1"/>
      </xdr:nvSpPr>
      <xdr:spPr>
        <a:xfrm>
          <a:off x="10528300" y="13215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104947</xdr:rowOff>
    </xdr:from>
    <xdr:to>
      <xdr:col>50</xdr:col>
      <xdr:colOff>165100</xdr:colOff>
      <xdr:row>78</xdr:row>
      <xdr:rowOff>35097</xdr:rowOff>
    </xdr:to>
    <xdr:sp macro="" textlink="">
      <xdr:nvSpPr>
        <xdr:cNvPr id="420" name="楕円 419"/>
        <xdr:cNvSpPr/>
      </xdr:nvSpPr>
      <xdr:spPr>
        <a:xfrm>
          <a:off x="9588500" y="1330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26224</xdr:rowOff>
    </xdr:from>
    <xdr:ext cx="469744" cy="259045"/>
    <xdr:sp macro="" textlink="">
      <xdr:nvSpPr>
        <xdr:cNvPr id="421" name="テキスト ボックス 420"/>
        <xdr:cNvSpPr txBox="1"/>
      </xdr:nvSpPr>
      <xdr:spPr>
        <a:xfrm>
          <a:off x="9404428" y="13399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98547</xdr:rowOff>
    </xdr:from>
    <xdr:to>
      <xdr:col>46</xdr:col>
      <xdr:colOff>38100</xdr:colOff>
      <xdr:row>78</xdr:row>
      <xdr:rowOff>28697</xdr:rowOff>
    </xdr:to>
    <xdr:sp macro="" textlink="">
      <xdr:nvSpPr>
        <xdr:cNvPr id="422" name="楕円 421"/>
        <xdr:cNvSpPr/>
      </xdr:nvSpPr>
      <xdr:spPr>
        <a:xfrm>
          <a:off x="8699500" y="1330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19824</xdr:rowOff>
    </xdr:from>
    <xdr:ext cx="469744" cy="259045"/>
    <xdr:sp macro="" textlink="">
      <xdr:nvSpPr>
        <xdr:cNvPr id="423" name="テキスト ボックス 422"/>
        <xdr:cNvSpPr txBox="1"/>
      </xdr:nvSpPr>
      <xdr:spPr>
        <a:xfrm>
          <a:off x="8515428" y="13392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96695</xdr:rowOff>
    </xdr:from>
    <xdr:to>
      <xdr:col>41</xdr:col>
      <xdr:colOff>101600</xdr:colOff>
      <xdr:row>78</xdr:row>
      <xdr:rowOff>26845</xdr:rowOff>
    </xdr:to>
    <xdr:sp macro="" textlink="">
      <xdr:nvSpPr>
        <xdr:cNvPr id="424" name="楕円 423"/>
        <xdr:cNvSpPr/>
      </xdr:nvSpPr>
      <xdr:spPr>
        <a:xfrm>
          <a:off x="7810500" y="1329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17972</xdr:rowOff>
    </xdr:from>
    <xdr:ext cx="469744" cy="259045"/>
    <xdr:sp macro="" textlink="">
      <xdr:nvSpPr>
        <xdr:cNvPr id="425" name="テキスト ボックス 424"/>
        <xdr:cNvSpPr txBox="1"/>
      </xdr:nvSpPr>
      <xdr:spPr>
        <a:xfrm>
          <a:off x="7626428" y="1339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87779</xdr:rowOff>
    </xdr:from>
    <xdr:to>
      <xdr:col>36</xdr:col>
      <xdr:colOff>165100</xdr:colOff>
      <xdr:row>78</xdr:row>
      <xdr:rowOff>17929</xdr:rowOff>
    </xdr:to>
    <xdr:sp macro="" textlink="">
      <xdr:nvSpPr>
        <xdr:cNvPr id="426" name="楕円 425"/>
        <xdr:cNvSpPr/>
      </xdr:nvSpPr>
      <xdr:spPr>
        <a:xfrm>
          <a:off x="6921500" y="1328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9056</xdr:rowOff>
    </xdr:from>
    <xdr:ext cx="534377" cy="259045"/>
    <xdr:sp macro="" textlink="">
      <xdr:nvSpPr>
        <xdr:cNvPr id="427" name="テキスト ボックス 426"/>
        <xdr:cNvSpPr txBox="1"/>
      </xdr:nvSpPr>
      <xdr:spPr>
        <a:xfrm>
          <a:off x="6705111" y="1338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8" name="直線コネクタ 43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9" name="テキスト ボックス 438"/>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0" name="直線コネクタ 43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1" name="テキスト ボックス 440"/>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2" name="直線コネクタ 44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3" name="テキスト ボックス 442"/>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4" name="直線コネクタ 44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5" name="テキスト ボックス 444"/>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49933</xdr:rowOff>
    </xdr:from>
    <xdr:to>
      <xdr:col>54</xdr:col>
      <xdr:colOff>189865</xdr:colOff>
      <xdr:row>98</xdr:row>
      <xdr:rowOff>32838</xdr:rowOff>
    </xdr:to>
    <xdr:cxnSp macro="">
      <xdr:nvCxnSpPr>
        <xdr:cNvPr id="449" name="直線コネクタ 448"/>
        <xdr:cNvCxnSpPr/>
      </xdr:nvCxnSpPr>
      <xdr:spPr>
        <a:xfrm flipV="1">
          <a:off x="10475595" y="15480433"/>
          <a:ext cx="1270" cy="1354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36665</xdr:rowOff>
    </xdr:from>
    <xdr:ext cx="534377" cy="259045"/>
    <xdr:sp macro="" textlink="">
      <xdr:nvSpPr>
        <xdr:cNvPr id="450" name="土木費最小値テキスト"/>
        <xdr:cNvSpPr txBox="1"/>
      </xdr:nvSpPr>
      <xdr:spPr>
        <a:xfrm>
          <a:off x="10528300" y="16838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32838</xdr:rowOff>
    </xdr:from>
    <xdr:to>
      <xdr:col>55</xdr:col>
      <xdr:colOff>88900</xdr:colOff>
      <xdr:row>98</xdr:row>
      <xdr:rowOff>32838</xdr:rowOff>
    </xdr:to>
    <xdr:cxnSp macro="">
      <xdr:nvCxnSpPr>
        <xdr:cNvPr id="451" name="直線コネクタ 450"/>
        <xdr:cNvCxnSpPr/>
      </xdr:nvCxnSpPr>
      <xdr:spPr>
        <a:xfrm>
          <a:off x="10388600" y="1683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168060</xdr:rowOff>
    </xdr:from>
    <xdr:ext cx="599010" cy="259045"/>
    <xdr:sp macro="" textlink="">
      <xdr:nvSpPr>
        <xdr:cNvPr id="452" name="土木費最大値テキスト"/>
        <xdr:cNvSpPr txBox="1"/>
      </xdr:nvSpPr>
      <xdr:spPr>
        <a:xfrm>
          <a:off x="10528300" y="15255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319,634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49933</xdr:rowOff>
    </xdr:from>
    <xdr:to>
      <xdr:col>55</xdr:col>
      <xdr:colOff>88900</xdr:colOff>
      <xdr:row>90</xdr:row>
      <xdr:rowOff>49933</xdr:rowOff>
    </xdr:to>
    <xdr:cxnSp macro="">
      <xdr:nvCxnSpPr>
        <xdr:cNvPr id="453" name="直線コネクタ 452"/>
        <xdr:cNvCxnSpPr/>
      </xdr:nvCxnSpPr>
      <xdr:spPr>
        <a:xfrm>
          <a:off x="10388600" y="15480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121321</xdr:rowOff>
    </xdr:from>
    <xdr:to>
      <xdr:col>55</xdr:col>
      <xdr:colOff>0</xdr:colOff>
      <xdr:row>96</xdr:row>
      <xdr:rowOff>70137</xdr:rowOff>
    </xdr:to>
    <xdr:cxnSp macro="">
      <xdr:nvCxnSpPr>
        <xdr:cNvPr id="454" name="直線コネクタ 453"/>
        <xdr:cNvCxnSpPr/>
      </xdr:nvCxnSpPr>
      <xdr:spPr>
        <a:xfrm>
          <a:off x="9639300" y="16409071"/>
          <a:ext cx="838200" cy="120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49683</xdr:rowOff>
    </xdr:from>
    <xdr:ext cx="534377" cy="259045"/>
    <xdr:sp macro="" textlink="">
      <xdr:nvSpPr>
        <xdr:cNvPr id="455" name="土木費平均値テキスト"/>
        <xdr:cNvSpPr txBox="1"/>
      </xdr:nvSpPr>
      <xdr:spPr>
        <a:xfrm>
          <a:off x="10528300" y="16508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71256</xdr:rowOff>
    </xdr:from>
    <xdr:to>
      <xdr:col>55</xdr:col>
      <xdr:colOff>50800</xdr:colOff>
      <xdr:row>97</xdr:row>
      <xdr:rowOff>1406</xdr:rowOff>
    </xdr:to>
    <xdr:sp macro="" textlink="">
      <xdr:nvSpPr>
        <xdr:cNvPr id="456" name="フローチャート: 判断 455"/>
        <xdr:cNvSpPr/>
      </xdr:nvSpPr>
      <xdr:spPr>
        <a:xfrm>
          <a:off x="10426700" y="16530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121321</xdr:rowOff>
    </xdr:from>
    <xdr:to>
      <xdr:col>50</xdr:col>
      <xdr:colOff>114300</xdr:colOff>
      <xdr:row>96</xdr:row>
      <xdr:rowOff>81713</xdr:rowOff>
    </xdr:to>
    <xdr:cxnSp macro="">
      <xdr:nvCxnSpPr>
        <xdr:cNvPr id="457" name="直線コネクタ 456"/>
        <xdr:cNvCxnSpPr/>
      </xdr:nvCxnSpPr>
      <xdr:spPr>
        <a:xfrm flipV="1">
          <a:off x="8750300" y="16409071"/>
          <a:ext cx="889000" cy="13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91804</xdr:rowOff>
    </xdr:from>
    <xdr:to>
      <xdr:col>50</xdr:col>
      <xdr:colOff>165100</xdr:colOff>
      <xdr:row>97</xdr:row>
      <xdr:rowOff>21954</xdr:rowOff>
    </xdr:to>
    <xdr:sp macro="" textlink="">
      <xdr:nvSpPr>
        <xdr:cNvPr id="458" name="フローチャート: 判断 457"/>
        <xdr:cNvSpPr/>
      </xdr:nvSpPr>
      <xdr:spPr>
        <a:xfrm>
          <a:off x="9588500" y="1655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13081</xdr:rowOff>
    </xdr:from>
    <xdr:ext cx="534377" cy="259045"/>
    <xdr:sp macro="" textlink="">
      <xdr:nvSpPr>
        <xdr:cNvPr id="459" name="テキスト ボックス 458"/>
        <xdr:cNvSpPr txBox="1"/>
      </xdr:nvSpPr>
      <xdr:spPr>
        <a:xfrm>
          <a:off x="9372111" y="16643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81713</xdr:rowOff>
    </xdr:from>
    <xdr:to>
      <xdr:col>45</xdr:col>
      <xdr:colOff>177800</xdr:colOff>
      <xdr:row>96</xdr:row>
      <xdr:rowOff>160717</xdr:rowOff>
    </xdr:to>
    <xdr:cxnSp macro="">
      <xdr:nvCxnSpPr>
        <xdr:cNvPr id="460" name="直線コネクタ 459"/>
        <xdr:cNvCxnSpPr/>
      </xdr:nvCxnSpPr>
      <xdr:spPr>
        <a:xfrm flipV="1">
          <a:off x="7861300" y="16540913"/>
          <a:ext cx="889000" cy="79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85082</xdr:rowOff>
    </xdr:from>
    <xdr:to>
      <xdr:col>46</xdr:col>
      <xdr:colOff>38100</xdr:colOff>
      <xdr:row>97</xdr:row>
      <xdr:rowOff>15232</xdr:rowOff>
    </xdr:to>
    <xdr:sp macro="" textlink="">
      <xdr:nvSpPr>
        <xdr:cNvPr id="461" name="フローチャート: 判断 460"/>
        <xdr:cNvSpPr/>
      </xdr:nvSpPr>
      <xdr:spPr>
        <a:xfrm>
          <a:off x="8699500" y="1654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6359</xdr:rowOff>
    </xdr:from>
    <xdr:ext cx="534377" cy="259045"/>
    <xdr:sp macro="" textlink="">
      <xdr:nvSpPr>
        <xdr:cNvPr id="462" name="テキスト ボックス 461"/>
        <xdr:cNvSpPr txBox="1"/>
      </xdr:nvSpPr>
      <xdr:spPr>
        <a:xfrm>
          <a:off x="8483111" y="16637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160717</xdr:rowOff>
    </xdr:from>
    <xdr:to>
      <xdr:col>41</xdr:col>
      <xdr:colOff>50800</xdr:colOff>
      <xdr:row>97</xdr:row>
      <xdr:rowOff>49005</xdr:rowOff>
    </xdr:to>
    <xdr:cxnSp macro="">
      <xdr:nvCxnSpPr>
        <xdr:cNvPr id="463" name="直線コネクタ 462"/>
        <xdr:cNvCxnSpPr/>
      </xdr:nvCxnSpPr>
      <xdr:spPr>
        <a:xfrm flipV="1">
          <a:off x="6972300" y="16619917"/>
          <a:ext cx="889000" cy="5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102836</xdr:rowOff>
    </xdr:from>
    <xdr:to>
      <xdr:col>41</xdr:col>
      <xdr:colOff>101600</xdr:colOff>
      <xdr:row>97</xdr:row>
      <xdr:rowOff>32986</xdr:rowOff>
    </xdr:to>
    <xdr:sp macro="" textlink="">
      <xdr:nvSpPr>
        <xdr:cNvPr id="464" name="フローチャート: 判断 463"/>
        <xdr:cNvSpPr/>
      </xdr:nvSpPr>
      <xdr:spPr>
        <a:xfrm>
          <a:off x="7810500" y="16562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49513</xdr:rowOff>
    </xdr:from>
    <xdr:ext cx="534377" cy="259045"/>
    <xdr:sp macro="" textlink="">
      <xdr:nvSpPr>
        <xdr:cNvPr id="465" name="テキスト ボックス 464"/>
        <xdr:cNvSpPr txBox="1"/>
      </xdr:nvSpPr>
      <xdr:spPr>
        <a:xfrm>
          <a:off x="7594111" y="1633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129966</xdr:rowOff>
    </xdr:from>
    <xdr:to>
      <xdr:col>36</xdr:col>
      <xdr:colOff>165100</xdr:colOff>
      <xdr:row>97</xdr:row>
      <xdr:rowOff>60116</xdr:rowOff>
    </xdr:to>
    <xdr:sp macro="" textlink="">
      <xdr:nvSpPr>
        <xdr:cNvPr id="466" name="フローチャート: 判断 465"/>
        <xdr:cNvSpPr/>
      </xdr:nvSpPr>
      <xdr:spPr>
        <a:xfrm>
          <a:off x="6921500" y="16589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76643</xdr:rowOff>
    </xdr:from>
    <xdr:ext cx="534377" cy="259045"/>
    <xdr:sp macro="" textlink="">
      <xdr:nvSpPr>
        <xdr:cNvPr id="467" name="テキスト ボックス 466"/>
        <xdr:cNvSpPr txBox="1"/>
      </xdr:nvSpPr>
      <xdr:spPr>
        <a:xfrm>
          <a:off x="6705111" y="1636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19337</xdr:rowOff>
    </xdr:from>
    <xdr:to>
      <xdr:col>55</xdr:col>
      <xdr:colOff>50800</xdr:colOff>
      <xdr:row>96</xdr:row>
      <xdr:rowOff>120937</xdr:rowOff>
    </xdr:to>
    <xdr:sp macro="" textlink="">
      <xdr:nvSpPr>
        <xdr:cNvPr id="473" name="楕円 472"/>
        <xdr:cNvSpPr/>
      </xdr:nvSpPr>
      <xdr:spPr>
        <a:xfrm>
          <a:off x="10426700" y="1647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42214</xdr:rowOff>
    </xdr:from>
    <xdr:ext cx="534377" cy="259045"/>
    <xdr:sp macro="" textlink="">
      <xdr:nvSpPr>
        <xdr:cNvPr id="474" name="土木費該当値テキスト"/>
        <xdr:cNvSpPr txBox="1"/>
      </xdr:nvSpPr>
      <xdr:spPr>
        <a:xfrm>
          <a:off x="10528300" y="16329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70521</xdr:rowOff>
    </xdr:from>
    <xdr:to>
      <xdr:col>50</xdr:col>
      <xdr:colOff>165100</xdr:colOff>
      <xdr:row>96</xdr:row>
      <xdr:rowOff>671</xdr:rowOff>
    </xdr:to>
    <xdr:sp macro="" textlink="">
      <xdr:nvSpPr>
        <xdr:cNvPr id="475" name="楕円 474"/>
        <xdr:cNvSpPr/>
      </xdr:nvSpPr>
      <xdr:spPr>
        <a:xfrm>
          <a:off x="9588500" y="1635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17198</xdr:rowOff>
    </xdr:from>
    <xdr:ext cx="599010" cy="259045"/>
    <xdr:sp macro="" textlink="">
      <xdr:nvSpPr>
        <xdr:cNvPr id="476" name="テキスト ボックス 475"/>
        <xdr:cNvSpPr txBox="1"/>
      </xdr:nvSpPr>
      <xdr:spPr>
        <a:xfrm>
          <a:off x="9339795" y="16133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30913</xdr:rowOff>
    </xdr:from>
    <xdr:to>
      <xdr:col>46</xdr:col>
      <xdr:colOff>38100</xdr:colOff>
      <xdr:row>96</xdr:row>
      <xdr:rowOff>132513</xdr:rowOff>
    </xdr:to>
    <xdr:sp macro="" textlink="">
      <xdr:nvSpPr>
        <xdr:cNvPr id="477" name="楕円 476"/>
        <xdr:cNvSpPr/>
      </xdr:nvSpPr>
      <xdr:spPr>
        <a:xfrm>
          <a:off x="8699500" y="1649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149040</xdr:rowOff>
    </xdr:from>
    <xdr:ext cx="534377" cy="259045"/>
    <xdr:sp macro="" textlink="">
      <xdr:nvSpPr>
        <xdr:cNvPr id="478" name="テキスト ボックス 477"/>
        <xdr:cNvSpPr txBox="1"/>
      </xdr:nvSpPr>
      <xdr:spPr>
        <a:xfrm>
          <a:off x="8483111" y="1626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109917</xdr:rowOff>
    </xdr:from>
    <xdr:to>
      <xdr:col>41</xdr:col>
      <xdr:colOff>101600</xdr:colOff>
      <xdr:row>97</xdr:row>
      <xdr:rowOff>40067</xdr:rowOff>
    </xdr:to>
    <xdr:sp macro="" textlink="">
      <xdr:nvSpPr>
        <xdr:cNvPr id="479" name="楕円 478"/>
        <xdr:cNvSpPr/>
      </xdr:nvSpPr>
      <xdr:spPr>
        <a:xfrm>
          <a:off x="7810500" y="1656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31194</xdr:rowOff>
    </xdr:from>
    <xdr:ext cx="534377" cy="259045"/>
    <xdr:sp macro="" textlink="">
      <xdr:nvSpPr>
        <xdr:cNvPr id="480" name="テキスト ボックス 479"/>
        <xdr:cNvSpPr txBox="1"/>
      </xdr:nvSpPr>
      <xdr:spPr>
        <a:xfrm>
          <a:off x="7594111" y="16661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169655</xdr:rowOff>
    </xdr:from>
    <xdr:to>
      <xdr:col>36</xdr:col>
      <xdr:colOff>165100</xdr:colOff>
      <xdr:row>97</xdr:row>
      <xdr:rowOff>99805</xdr:rowOff>
    </xdr:to>
    <xdr:sp macro="" textlink="">
      <xdr:nvSpPr>
        <xdr:cNvPr id="481" name="楕円 480"/>
        <xdr:cNvSpPr/>
      </xdr:nvSpPr>
      <xdr:spPr>
        <a:xfrm>
          <a:off x="6921500" y="1662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90932</xdr:rowOff>
    </xdr:from>
    <xdr:ext cx="534377" cy="259045"/>
    <xdr:sp macro="" textlink="">
      <xdr:nvSpPr>
        <xdr:cNvPr id="482" name="テキスト ボックス 481"/>
        <xdr:cNvSpPr txBox="1"/>
      </xdr:nvSpPr>
      <xdr:spPr>
        <a:xfrm>
          <a:off x="6705111" y="1672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3" name="テキスト ボックス 49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4" name="直線コネクタ 49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5" name="テキスト ボックス 494"/>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6" name="直線コネクタ 49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7" name="テキスト ボックス 49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9" name="テキスト ボックス 49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0" name="直線コネクタ 49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1" name="テキスト ボックス 50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2" name="直線コネクタ 50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3" name="テキスト ボックス 50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121679</xdr:rowOff>
    </xdr:from>
    <xdr:to>
      <xdr:col>85</xdr:col>
      <xdr:colOff>126364</xdr:colOff>
      <xdr:row>39</xdr:row>
      <xdr:rowOff>88550</xdr:rowOff>
    </xdr:to>
    <xdr:cxnSp macro="">
      <xdr:nvCxnSpPr>
        <xdr:cNvPr id="507" name="直線コネクタ 506"/>
        <xdr:cNvCxnSpPr/>
      </xdr:nvCxnSpPr>
      <xdr:spPr>
        <a:xfrm flipV="1">
          <a:off x="16317595" y="5436629"/>
          <a:ext cx="1269" cy="133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92377</xdr:rowOff>
    </xdr:from>
    <xdr:ext cx="534377" cy="259045"/>
    <xdr:sp macro="" textlink="">
      <xdr:nvSpPr>
        <xdr:cNvPr id="508" name="消防費最小値テキスト"/>
        <xdr:cNvSpPr txBox="1"/>
      </xdr:nvSpPr>
      <xdr:spPr>
        <a:xfrm>
          <a:off x="16370300" y="677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88550</xdr:rowOff>
    </xdr:from>
    <xdr:to>
      <xdr:col>86</xdr:col>
      <xdr:colOff>25400</xdr:colOff>
      <xdr:row>39</xdr:row>
      <xdr:rowOff>88550</xdr:rowOff>
    </xdr:to>
    <xdr:cxnSp macro="">
      <xdr:nvCxnSpPr>
        <xdr:cNvPr id="509" name="直線コネクタ 508"/>
        <xdr:cNvCxnSpPr/>
      </xdr:nvCxnSpPr>
      <xdr:spPr>
        <a:xfrm>
          <a:off x="16230600" y="677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68356</xdr:rowOff>
    </xdr:from>
    <xdr:ext cx="534377" cy="259045"/>
    <xdr:sp macro="" textlink="">
      <xdr:nvSpPr>
        <xdr:cNvPr id="510" name="消防費最大値テキスト"/>
        <xdr:cNvSpPr txBox="1"/>
      </xdr:nvSpPr>
      <xdr:spPr>
        <a:xfrm>
          <a:off x="16370300" y="521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87,946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121679</xdr:rowOff>
    </xdr:from>
    <xdr:to>
      <xdr:col>86</xdr:col>
      <xdr:colOff>25400</xdr:colOff>
      <xdr:row>31</xdr:row>
      <xdr:rowOff>121679</xdr:rowOff>
    </xdr:to>
    <xdr:cxnSp macro="">
      <xdr:nvCxnSpPr>
        <xdr:cNvPr id="511" name="直線コネクタ 510"/>
        <xdr:cNvCxnSpPr/>
      </xdr:nvCxnSpPr>
      <xdr:spPr>
        <a:xfrm>
          <a:off x="16230600" y="5436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578</xdr:rowOff>
    </xdr:from>
    <xdr:to>
      <xdr:col>85</xdr:col>
      <xdr:colOff>127000</xdr:colOff>
      <xdr:row>34</xdr:row>
      <xdr:rowOff>45307</xdr:rowOff>
    </xdr:to>
    <xdr:cxnSp macro="">
      <xdr:nvCxnSpPr>
        <xdr:cNvPr id="512" name="直線コネクタ 511"/>
        <xdr:cNvCxnSpPr/>
      </xdr:nvCxnSpPr>
      <xdr:spPr>
        <a:xfrm flipV="1">
          <a:off x="15481300" y="5486978"/>
          <a:ext cx="838200" cy="387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149223</xdr:rowOff>
    </xdr:from>
    <xdr:ext cx="534377" cy="259045"/>
    <xdr:sp macro="" textlink="">
      <xdr:nvSpPr>
        <xdr:cNvPr id="513" name="消防費平均値テキスト"/>
        <xdr:cNvSpPr txBox="1"/>
      </xdr:nvSpPr>
      <xdr:spPr>
        <a:xfrm>
          <a:off x="16370300" y="6321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170796</xdr:rowOff>
    </xdr:from>
    <xdr:to>
      <xdr:col>85</xdr:col>
      <xdr:colOff>177800</xdr:colOff>
      <xdr:row>37</xdr:row>
      <xdr:rowOff>100946</xdr:rowOff>
    </xdr:to>
    <xdr:sp macro="" textlink="">
      <xdr:nvSpPr>
        <xdr:cNvPr id="514" name="フローチャート: 判断 513"/>
        <xdr:cNvSpPr/>
      </xdr:nvSpPr>
      <xdr:spPr>
        <a:xfrm>
          <a:off x="16268700" y="634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45307</xdr:rowOff>
    </xdr:from>
    <xdr:to>
      <xdr:col>81</xdr:col>
      <xdr:colOff>50800</xdr:colOff>
      <xdr:row>36</xdr:row>
      <xdr:rowOff>8865</xdr:rowOff>
    </xdr:to>
    <xdr:cxnSp macro="">
      <xdr:nvCxnSpPr>
        <xdr:cNvPr id="515" name="直線コネクタ 514"/>
        <xdr:cNvCxnSpPr/>
      </xdr:nvCxnSpPr>
      <xdr:spPr>
        <a:xfrm flipV="1">
          <a:off x="14592300" y="5874607"/>
          <a:ext cx="889000" cy="306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147212</xdr:rowOff>
    </xdr:from>
    <xdr:to>
      <xdr:col>81</xdr:col>
      <xdr:colOff>101600</xdr:colOff>
      <xdr:row>37</xdr:row>
      <xdr:rowOff>77362</xdr:rowOff>
    </xdr:to>
    <xdr:sp macro="" textlink="">
      <xdr:nvSpPr>
        <xdr:cNvPr id="516" name="フローチャート: 判断 515"/>
        <xdr:cNvSpPr/>
      </xdr:nvSpPr>
      <xdr:spPr>
        <a:xfrm>
          <a:off x="15430500" y="6319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68489</xdr:rowOff>
    </xdr:from>
    <xdr:ext cx="534377" cy="259045"/>
    <xdr:sp macro="" textlink="">
      <xdr:nvSpPr>
        <xdr:cNvPr id="517" name="テキスト ボックス 516"/>
        <xdr:cNvSpPr txBox="1"/>
      </xdr:nvSpPr>
      <xdr:spPr>
        <a:xfrm>
          <a:off x="15214111" y="6412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8865</xdr:rowOff>
    </xdr:from>
    <xdr:to>
      <xdr:col>76</xdr:col>
      <xdr:colOff>114300</xdr:colOff>
      <xdr:row>37</xdr:row>
      <xdr:rowOff>9722</xdr:rowOff>
    </xdr:to>
    <xdr:cxnSp macro="">
      <xdr:nvCxnSpPr>
        <xdr:cNvPr id="518" name="直線コネクタ 517"/>
        <xdr:cNvCxnSpPr/>
      </xdr:nvCxnSpPr>
      <xdr:spPr>
        <a:xfrm flipV="1">
          <a:off x="13703300" y="6181065"/>
          <a:ext cx="889000" cy="172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40227</xdr:rowOff>
    </xdr:from>
    <xdr:to>
      <xdr:col>76</xdr:col>
      <xdr:colOff>165100</xdr:colOff>
      <xdr:row>37</xdr:row>
      <xdr:rowOff>141827</xdr:rowOff>
    </xdr:to>
    <xdr:sp macro="" textlink="">
      <xdr:nvSpPr>
        <xdr:cNvPr id="519" name="フローチャート: 判断 518"/>
        <xdr:cNvSpPr/>
      </xdr:nvSpPr>
      <xdr:spPr>
        <a:xfrm>
          <a:off x="14541500" y="6383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132954</xdr:rowOff>
    </xdr:from>
    <xdr:ext cx="534377" cy="259045"/>
    <xdr:sp macro="" textlink="">
      <xdr:nvSpPr>
        <xdr:cNvPr id="520" name="テキスト ボックス 519"/>
        <xdr:cNvSpPr txBox="1"/>
      </xdr:nvSpPr>
      <xdr:spPr>
        <a:xfrm>
          <a:off x="14325111" y="6476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9722</xdr:rowOff>
    </xdr:from>
    <xdr:to>
      <xdr:col>71</xdr:col>
      <xdr:colOff>177800</xdr:colOff>
      <xdr:row>38</xdr:row>
      <xdr:rowOff>131852</xdr:rowOff>
    </xdr:to>
    <xdr:cxnSp macro="">
      <xdr:nvCxnSpPr>
        <xdr:cNvPr id="521" name="直線コネクタ 520"/>
        <xdr:cNvCxnSpPr/>
      </xdr:nvCxnSpPr>
      <xdr:spPr>
        <a:xfrm flipV="1">
          <a:off x="12814300" y="6353372"/>
          <a:ext cx="889000" cy="293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14853</xdr:rowOff>
    </xdr:from>
    <xdr:to>
      <xdr:col>72</xdr:col>
      <xdr:colOff>38100</xdr:colOff>
      <xdr:row>37</xdr:row>
      <xdr:rowOff>116453</xdr:rowOff>
    </xdr:to>
    <xdr:sp macro="" textlink="">
      <xdr:nvSpPr>
        <xdr:cNvPr id="522" name="フローチャート: 判断 521"/>
        <xdr:cNvSpPr/>
      </xdr:nvSpPr>
      <xdr:spPr>
        <a:xfrm>
          <a:off x="13652500" y="635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107580</xdr:rowOff>
    </xdr:from>
    <xdr:ext cx="534377" cy="259045"/>
    <xdr:sp macro="" textlink="">
      <xdr:nvSpPr>
        <xdr:cNvPr id="523" name="テキスト ボックス 522"/>
        <xdr:cNvSpPr txBox="1"/>
      </xdr:nvSpPr>
      <xdr:spPr>
        <a:xfrm>
          <a:off x="13436111" y="6451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80880</xdr:rowOff>
    </xdr:from>
    <xdr:to>
      <xdr:col>67</xdr:col>
      <xdr:colOff>101600</xdr:colOff>
      <xdr:row>38</xdr:row>
      <xdr:rowOff>11030</xdr:rowOff>
    </xdr:to>
    <xdr:sp macro="" textlink="">
      <xdr:nvSpPr>
        <xdr:cNvPr id="524" name="フローチャート: 判断 523"/>
        <xdr:cNvSpPr/>
      </xdr:nvSpPr>
      <xdr:spPr>
        <a:xfrm>
          <a:off x="12763500" y="642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27557</xdr:rowOff>
    </xdr:from>
    <xdr:ext cx="534377" cy="259045"/>
    <xdr:sp macro="" textlink="">
      <xdr:nvSpPr>
        <xdr:cNvPr id="525" name="テキスト ボックス 524"/>
        <xdr:cNvSpPr txBox="1"/>
      </xdr:nvSpPr>
      <xdr:spPr>
        <a:xfrm>
          <a:off x="12547111" y="619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121228</xdr:rowOff>
    </xdr:from>
    <xdr:to>
      <xdr:col>85</xdr:col>
      <xdr:colOff>177800</xdr:colOff>
      <xdr:row>32</xdr:row>
      <xdr:rowOff>51378</xdr:rowOff>
    </xdr:to>
    <xdr:sp macro="" textlink="">
      <xdr:nvSpPr>
        <xdr:cNvPr id="531" name="楕円 530"/>
        <xdr:cNvSpPr/>
      </xdr:nvSpPr>
      <xdr:spPr>
        <a:xfrm>
          <a:off x="16268700" y="543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36155</xdr:rowOff>
    </xdr:from>
    <xdr:ext cx="534377" cy="259045"/>
    <xdr:sp macro="" textlink="">
      <xdr:nvSpPr>
        <xdr:cNvPr id="532" name="消防費該当値テキスト"/>
        <xdr:cNvSpPr txBox="1"/>
      </xdr:nvSpPr>
      <xdr:spPr>
        <a:xfrm>
          <a:off x="16370300" y="5351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165957</xdr:rowOff>
    </xdr:from>
    <xdr:to>
      <xdr:col>81</xdr:col>
      <xdr:colOff>101600</xdr:colOff>
      <xdr:row>34</xdr:row>
      <xdr:rowOff>96107</xdr:rowOff>
    </xdr:to>
    <xdr:sp macro="" textlink="">
      <xdr:nvSpPr>
        <xdr:cNvPr id="533" name="楕円 532"/>
        <xdr:cNvSpPr/>
      </xdr:nvSpPr>
      <xdr:spPr>
        <a:xfrm>
          <a:off x="15430500" y="582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112634</xdr:rowOff>
    </xdr:from>
    <xdr:ext cx="534377" cy="259045"/>
    <xdr:sp macro="" textlink="">
      <xdr:nvSpPr>
        <xdr:cNvPr id="534" name="テキスト ボックス 533"/>
        <xdr:cNvSpPr txBox="1"/>
      </xdr:nvSpPr>
      <xdr:spPr>
        <a:xfrm>
          <a:off x="15214111" y="5599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129515</xdr:rowOff>
    </xdr:from>
    <xdr:to>
      <xdr:col>76</xdr:col>
      <xdr:colOff>165100</xdr:colOff>
      <xdr:row>36</xdr:row>
      <xdr:rowOff>59665</xdr:rowOff>
    </xdr:to>
    <xdr:sp macro="" textlink="">
      <xdr:nvSpPr>
        <xdr:cNvPr id="535" name="楕円 534"/>
        <xdr:cNvSpPr/>
      </xdr:nvSpPr>
      <xdr:spPr>
        <a:xfrm>
          <a:off x="14541500" y="613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76192</xdr:rowOff>
    </xdr:from>
    <xdr:ext cx="534377" cy="259045"/>
    <xdr:sp macro="" textlink="">
      <xdr:nvSpPr>
        <xdr:cNvPr id="536" name="テキスト ボックス 535"/>
        <xdr:cNvSpPr txBox="1"/>
      </xdr:nvSpPr>
      <xdr:spPr>
        <a:xfrm>
          <a:off x="14325111" y="5905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130372</xdr:rowOff>
    </xdr:from>
    <xdr:to>
      <xdr:col>72</xdr:col>
      <xdr:colOff>38100</xdr:colOff>
      <xdr:row>37</xdr:row>
      <xdr:rowOff>60522</xdr:rowOff>
    </xdr:to>
    <xdr:sp macro="" textlink="">
      <xdr:nvSpPr>
        <xdr:cNvPr id="537" name="楕円 536"/>
        <xdr:cNvSpPr/>
      </xdr:nvSpPr>
      <xdr:spPr>
        <a:xfrm>
          <a:off x="13652500" y="630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77049</xdr:rowOff>
    </xdr:from>
    <xdr:ext cx="534377" cy="259045"/>
    <xdr:sp macro="" textlink="">
      <xdr:nvSpPr>
        <xdr:cNvPr id="538" name="テキスト ボックス 537"/>
        <xdr:cNvSpPr txBox="1"/>
      </xdr:nvSpPr>
      <xdr:spPr>
        <a:xfrm>
          <a:off x="13436111" y="607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81052</xdr:rowOff>
    </xdr:from>
    <xdr:to>
      <xdr:col>67</xdr:col>
      <xdr:colOff>101600</xdr:colOff>
      <xdr:row>39</xdr:row>
      <xdr:rowOff>11202</xdr:rowOff>
    </xdr:to>
    <xdr:sp macro="" textlink="">
      <xdr:nvSpPr>
        <xdr:cNvPr id="539" name="楕円 538"/>
        <xdr:cNvSpPr/>
      </xdr:nvSpPr>
      <xdr:spPr>
        <a:xfrm>
          <a:off x="12763500" y="659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2329</xdr:rowOff>
    </xdr:from>
    <xdr:ext cx="534377" cy="259045"/>
    <xdr:sp macro="" textlink="">
      <xdr:nvSpPr>
        <xdr:cNvPr id="540" name="テキスト ボックス 539"/>
        <xdr:cNvSpPr txBox="1"/>
      </xdr:nvSpPr>
      <xdr:spPr>
        <a:xfrm>
          <a:off x="12547111" y="668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1" name="直線コネクタ 55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2" name="テキスト ボックス 551"/>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3" name="直線コネクタ 55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4" name="テキスト ボックス 55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5" name="直線コネクタ 55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6" name="テキスト ボックス 555"/>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7" name="直線コネクタ 55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8" name="テキスト ボックス 557"/>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9" name="直線コネクタ 55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0" name="テキスト ボックス 55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1" name="直線コネクタ 56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2" name="テキスト ボックス 56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4" name="テキスト ボックス 56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124691</xdr:rowOff>
    </xdr:from>
    <xdr:to>
      <xdr:col>85</xdr:col>
      <xdr:colOff>126364</xdr:colOff>
      <xdr:row>58</xdr:row>
      <xdr:rowOff>29273</xdr:rowOff>
    </xdr:to>
    <xdr:cxnSp macro="">
      <xdr:nvCxnSpPr>
        <xdr:cNvPr id="566" name="直線コネクタ 565"/>
        <xdr:cNvCxnSpPr/>
      </xdr:nvCxnSpPr>
      <xdr:spPr>
        <a:xfrm flipV="1">
          <a:off x="16317595" y="8697191"/>
          <a:ext cx="1269" cy="1276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33100</xdr:rowOff>
    </xdr:from>
    <xdr:ext cx="534377" cy="259045"/>
    <xdr:sp macro="" textlink="">
      <xdr:nvSpPr>
        <xdr:cNvPr id="567" name="教育費最小値テキスト"/>
        <xdr:cNvSpPr txBox="1"/>
      </xdr:nvSpPr>
      <xdr:spPr>
        <a:xfrm>
          <a:off x="16370300" y="997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29273</xdr:rowOff>
    </xdr:from>
    <xdr:to>
      <xdr:col>86</xdr:col>
      <xdr:colOff>25400</xdr:colOff>
      <xdr:row>58</xdr:row>
      <xdr:rowOff>29273</xdr:rowOff>
    </xdr:to>
    <xdr:cxnSp macro="">
      <xdr:nvCxnSpPr>
        <xdr:cNvPr id="568" name="直線コネクタ 567"/>
        <xdr:cNvCxnSpPr/>
      </xdr:nvCxnSpPr>
      <xdr:spPr>
        <a:xfrm>
          <a:off x="16230600" y="9973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71368</xdr:rowOff>
    </xdr:from>
    <xdr:ext cx="599010" cy="259045"/>
    <xdr:sp macro="" textlink="">
      <xdr:nvSpPr>
        <xdr:cNvPr id="569" name="教育費最大値テキスト"/>
        <xdr:cNvSpPr txBox="1"/>
      </xdr:nvSpPr>
      <xdr:spPr>
        <a:xfrm>
          <a:off x="16370300" y="8472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232,298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124691</xdr:rowOff>
    </xdr:from>
    <xdr:to>
      <xdr:col>86</xdr:col>
      <xdr:colOff>25400</xdr:colOff>
      <xdr:row>50</xdr:row>
      <xdr:rowOff>124691</xdr:rowOff>
    </xdr:to>
    <xdr:cxnSp macro="">
      <xdr:nvCxnSpPr>
        <xdr:cNvPr id="570" name="直線コネクタ 569"/>
        <xdr:cNvCxnSpPr/>
      </xdr:nvCxnSpPr>
      <xdr:spPr>
        <a:xfrm>
          <a:off x="16230600" y="8697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75790</xdr:rowOff>
    </xdr:from>
    <xdr:to>
      <xdr:col>85</xdr:col>
      <xdr:colOff>127000</xdr:colOff>
      <xdr:row>57</xdr:row>
      <xdr:rowOff>80055</xdr:rowOff>
    </xdr:to>
    <xdr:cxnSp macro="">
      <xdr:nvCxnSpPr>
        <xdr:cNvPr id="571" name="直線コネクタ 570"/>
        <xdr:cNvCxnSpPr/>
      </xdr:nvCxnSpPr>
      <xdr:spPr>
        <a:xfrm>
          <a:off x="15481300" y="9676990"/>
          <a:ext cx="838200" cy="17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109824</xdr:rowOff>
    </xdr:from>
    <xdr:ext cx="534377" cy="259045"/>
    <xdr:sp macro="" textlink="">
      <xdr:nvSpPr>
        <xdr:cNvPr id="572" name="教育費平均値テキスト"/>
        <xdr:cNvSpPr txBox="1"/>
      </xdr:nvSpPr>
      <xdr:spPr>
        <a:xfrm>
          <a:off x="16370300" y="95395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86947</xdr:rowOff>
    </xdr:from>
    <xdr:to>
      <xdr:col>85</xdr:col>
      <xdr:colOff>177800</xdr:colOff>
      <xdr:row>57</xdr:row>
      <xdr:rowOff>17097</xdr:rowOff>
    </xdr:to>
    <xdr:sp macro="" textlink="">
      <xdr:nvSpPr>
        <xdr:cNvPr id="573" name="フローチャート: 判断 572"/>
        <xdr:cNvSpPr/>
      </xdr:nvSpPr>
      <xdr:spPr>
        <a:xfrm>
          <a:off x="16268700" y="968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75790</xdr:rowOff>
    </xdr:from>
    <xdr:to>
      <xdr:col>81</xdr:col>
      <xdr:colOff>50800</xdr:colOff>
      <xdr:row>57</xdr:row>
      <xdr:rowOff>1214</xdr:rowOff>
    </xdr:to>
    <xdr:cxnSp macro="">
      <xdr:nvCxnSpPr>
        <xdr:cNvPr id="574" name="直線コネクタ 573"/>
        <xdr:cNvCxnSpPr/>
      </xdr:nvCxnSpPr>
      <xdr:spPr>
        <a:xfrm flipV="1">
          <a:off x="14592300" y="9676990"/>
          <a:ext cx="889000" cy="96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72754</xdr:rowOff>
    </xdr:from>
    <xdr:to>
      <xdr:col>81</xdr:col>
      <xdr:colOff>101600</xdr:colOff>
      <xdr:row>57</xdr:row>
      <xdr:rowOff>2904</xdr:rowOff>
    </xdr:to>
    <xdr:sp macro="" textlink="">
      <xdr:nvSpPr>
        <xdr:cNvPr id="575" name="フローチャート: 判断 574"/>
        <xdr:cNvSpPr/>
      </xdr:nvSpPr>
      <xdr:spPr>
        <a:xfrm>
          <a:off x="15430500" y="967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165481</xdr:rowOff>
    </xdr:from>
    <xdr:ext cx="534377" cy="259045"/>
    <xdr:sp macro="" textlink="">
      <xdr:nvSpPr>
        <xdr:cNvPr id="576" name="テキスト ボックス 575"/>
        <xdr:cNvSpPr txBox="1"/>
      </xdr:nvSpPr>
      <xdr:spPr>
        <a:xfrm>
          <a:off x="15214111" y="976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1214</xdr:rowOff>
    </xdr:from>
    <xdr:to>
      <xdr:col>76</xdr:col>
      <xdr:colOff>114300</xdr:colOff>
      <xdr:row>57</xdr:row>
      <xdr:rowOff>75796</xdr:rowOff>
    </xdr:to>
    <xdr:cxnSp macro="">
      <xdr:nvCxnSpPr>
        <xdr:cNvPr id="577" name="直線コネクタ 576"/>
        <xdr:cNvCxnSpPr/>
      </xdr:nvCxnSpPr>
      <xdr:spPr>
        <a:xfrm flipV="1">
          <a:off x="13703300" y="9773864"/>
          <a:ext cx="889000" cy="7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151536</xdr:rowOff>
    </xdr:from>
    <xdr:to>
      <xdr:col>76</xdr:col>
      <xdr:colOff>165100</xdr:colOff>
      <xdr:row>57</xdr:row>
      <xdr:rowOff>81686</xdr:rowOff>
    </xdr:to>
    <xdr:sp macro="" textlink="">
      <xdr:nvSpPr>
        <xdr:cNvPr id="578" name="フローチャート: 判断 577"/>
        <xdr:cNvSpPr/>
      </xdr:nvSpPr>
      <xdr:spPr>
        <a:xfrm>
          <a:off x="14541500" y="975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72813</xdr:rowOff>
    </xdr:from>
    <xdr:ext cx="534377" cy="259045"/>
    <xdr:sp macro="" textlink="">
      <xdr:nvSpPr>
        <xdr:cNvPr id="579" name="テキスト ボックス 578"/>
        <xdr:cNvSpPr txBox="1"/>
      </xdr:nvSpPr>
      <xdr:spPr>
        <a:xfrm>
          <a:off x="14325111" y="984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100420</xdr:rowOff>
    </xdr:from>
    <xdr:to>
      <xdr:col>71</xdr:col>
      <xdr:colOff>177800</xdr:colOff>
      <xdr:row>57</xdr:row>
      <xdr:rowOff>75796</xdr:rowOff>
    </xdr:to>
    <xdr:cxnSp macro="">
      <xdr:nvCxnSpPr>
        <xdr:cNvPr id="580" name="直線コネクタ 579"/>
        <xdr:cNvCxnSpPr/>
      </xdr:nvCxnSpPr>
      <xdr:spPr>
        <a:xfrm>
          <a:off x="12814300" y="9701620"/>
          <a:ext cx="889000" cy="146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6839</xdr:rowOff>
    </xdr:from>
    <xdr:to>
      <xdr:col>72</xdr:col>
      <xdr:colOff>38100</xdr:colOff>
      <xdr:row>57</xdr:row>
      <xdr:rowOff>108439</xdr:rowOff>
    </xdr:to>
    <xdr:sp macro="" textlink="">
      <xdr:nvSpPr>
        <xdr:cNvPr id="581" name="フローチャート: 判断 580"/>
        <xdr:cNvSpPr/>
      </xdr:nvSpPr>
      <xdr:spPr>
        <a:xfrm>
          <a:off x="13652500" y="977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124966</xdr:rowOff>
    </xdr:from>
    <xdr:ext cx="534377" cy="259045"/>
    <xdr:sp macro="" textlink="">
      <xdr:nvSpPr>
        <xdr:cNvPr id="582" name="テキスト ボックス 581"/>
        <xdr:cNvSpPr txBox="1"/>
      </xdr:nvSpPr>
      <xdr:spPr>
        <a:xfrm>
          <a:off x="13436111" y="955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160491</xdr:rowOff>
    </xdr:from>
    <xdr:to>
      <xdr:col>67</xdr:col>
      <xdr:colOff>101600</xdr:colOff>
      <xdr:row>57</xdr:row>
      <xdr:rowOff>90641</xdr:rowOff>
    </xdr:to>
    <xdr:sp macro="" textlink="">
      <xdr:nvSpPr>
        <xdr:cNvPr id="583" name="フローチャート: 判断 582"/>
        <xdr:cNvSpPr/>
      </xdr:nvSpPr>
      <xdr:spPr>
        <a:xfrm>
          <a:off x="12763500" y="9761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81768</xdr:rowOff>
    </xdr:from>
    <xdr:ext cx="534377" cy="259045"/>
    <xdr:sp macro="" textlink="">
      <xdr:nvSpPr>
        <xdr:cNvPr id="584" name="テキスト ボックス 583"/>
        <xdr:cNvSpPr txBox="1"/>
      </xdr:nvSpPr>
      <xdr:spPr>
        <a:xfrm>
          <a:off x="12547111" y="985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29255</xdr:rowOff>
    </xdr:from>
    <xdr:to>
      <xdr:col>85</xdr:col>
      <xdr:colOff>177800</xdr:colOff>
      <xdr:row>57</xdr:row>
      <xdr:rowOff>130855</xdr:rowOff>
    </xdr:to>
    <xdr:sp macro="" textlink="">
      <xdr:nvSpPr>
        <xdr:cNvPr id="590" name="楕円 589"/>
        <xdr:cNvSpPr/>
      </xdr:nvSpPr>
      <xdr:spPr>
        <a:xfrm>
          <a:off x="16268700" y="980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115632</xdr:rowOff>
    </xdr:from>
    <xdr:ext cx="534377" cy="259045"/>
    <xdr:sp macro="" textlink="">
      <xdr:nvSpPr>
        <xdr:cNvPr id="591" name="教育費該当値テキスト"/>
        <xdr:cNvSpPr txBox="1"/>
      </xdr:nvSpPr>
      <xdr:spPr>
        <a:xfrm>
          <a:off x="16370300" y="9716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24990</xdr:rowOff>
    </xdr:from>
    <xdr:to>
      <xdr:col>81</xdr:col>
      <xdr:colOff>101600</xdr:colOff>
      <xdr:row>56</xdr:row>
      <xdr:rowOff>126590</xdr:rowOff>
    </xdr:to>
    <xdr:sp macro="" textlink="">
      <xdr:nvSpPr>
        <xdr:cNvPr id="592" name="楕円 591"/>
        <xdr:cNvSpPr/>
      </xdr:nvSpPr>
      <xdr:spPr>
        <a:xfrm>
          <a:off x="15430500" y="962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143117</xdr:rowOff>
    </xdr:from>
    <xdr:ext cx="534377" cy="259045"/>
    <xdr:sp macro="" textlink="">
      <xdr:nvSpPr>
        <xdr:cNvPr id="593" name="テキスト ボックス 592"/>
        <xdr:cNvSpPr txBox="1"/>
      </xdr:nvSpPr>
      <xdr:spPr>
        <a:xfrm>
          <a:off x="15214111" y="940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121864</xdr:rowOff>
    </xdr:from>
    <xdr:to>
      <xdr:col>76</xdr:col>
      <xdr:colOff>165100</xdr:colOff>
      <xdr:row>57</xdr:row>
      <xdr:rowOff>52014</xdr:rowOff>
    </xdr:to>
    <xdr:sp macro="" textlink="">
      <xdr:nvSpPr>
        <xdr:cNvPr id="594" name="楕円 593"/>
        <xdr:cNvSpPr/>
      </xdr:nvSpPr>
      <xdr:spPr>
        <a:xfrm>
          <a:off x="14541500" y="972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68541</xdr:rowOff>
    </xdr:from>
    <xdr:ext cx="534377" cy="259045"/>
    <xdr:sp macro="" textlink="">
      <xdr:nvSpPr>
        <xdr:cNvPr id="595" name="テキスト ボックス 594"/>
        <xdr:cNvSpPr txBox="1"/>
      </xdr:nvSpPr>
      <xdr:spPr>
        <a:xfrm>
          <a:off x="14325111" y="9498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24996</xdr:rowOff>
    </xdr:from>
    <xdr:to>
      <xdr:col>72</xdr:col>
      <xdr:colOff>38100</xdr:colOff>
      <xdr:row>57</xdr:row>
      <xdr:rowOff>126596</xdr:rowOff>
    </xdr:to>
    <xdr:sp macro="" textlink="">
      <xdr:nvSpPr>
        <xdr:cNvPr id="596" name="楕円 595"/>
        <xdr:cNvSpPr/>
      </xdr:nvSpPr>
      <xdr:spPr>
        <a:xfrm>
          <a:off x="13652500" y="979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117723</xdr:rowOff>
    </xdr:from>
    <xdr:ext cx="534377" cy="259045"/>
    <xdr:sp macro="" textlink="">
      <xdr:nvSpPr>
        <xdr:cNvPr id="597" name="テキスト ボックス 596"/>
        <xdr:cNvSpPr txBox="1"/>
      </xdr:nvSpPr>
      <xdr:spPr>
        <a:xfrm>
          <a:off x="13436111" y="9890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49620</xdr:rowOff>
    </xdr:from>
    <xdr:to>
      <xdr:col>67</xdr:col>
      <xdr:colOff>101600</xdr:colOff>
      <xdr:row>56</xdr:row>
      <xdr:rowOff>151220</xdr:rowOff>
    </xdr:to>
    <xdr:sp macro="" textlink="">
      <xdr:nvSpPr>
        <xdr:cNvPr id="598" name="楕円 597"/>
        <xdr:cNvSpPr/>
      </xdr:nvSpPr>
      <xdr:spPr>
        <a:xfrm>
          <a:off x="12763500" y="96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167747</xdr:rowOff>
    </xdr:from>
    <xdr:ext cx="534377" cy="259045"/>
    <xdr:sp macro="" textlink="">
      <xdr:nvSpPr>
        <xdr:cNvPr id="599" name="テキスト ボックス 598"/>
        <xdr:cNvSpPr txBox="1"/>
      </xdr:nvSpPr>
      <xdr:spPr>
        <a:xfrm>
          <a:off x="12547111" y="9426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81418</xdr:rowOff>
    </xdr:from>
    <xdr:to>
      <xdr:col>85</xdr:col>
      <xdr:colOff>126364</xdr:colOff>
      <xdr:row>79</xdr:row>
      <xdr:rowOff>44450</xdr:rowOff>
    </xdr:to>
    <xdr:cxnSp macro="">
      <xdr:nvCxnSpPr>
        <xdr:cNvPr id="623" name="直線コネクタ 622"/>
        <xdr:cNvCxnSpPr/>
      </xdr:nvCxnSpPr>
      <xdr:spPr>
        <a:xfrm flipV="1">
          <a:off x="16317595" y="12082918"/>
          <a:ext cx="1269" cy="1506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67875</xdr:rowOff>
    </xdr:from>
    <xdr:ext cx="249299" cy="259045"/>
    <xdr:sp macro="" textlink="">
      <xdr:nvSpPr>
        <xdr:cNvPr id="624" name="災害復旧費最小値テキスト"/>
        <xdr:cNvSpPr txBox="1"/>
      </xdr:nvSpPr>
      <xdr:spPr>
        <a:xfrm>
          <a:off x="16370300" y="13612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5" name="直線コネクタ 62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28095</xdr:rowOff>
    </xdr:from>
    <xdr:ext cx="599010" cy="259045"/>
    <xdr:sp macro="" textlink="">
      <xdr:nvSpPr>
        <xdr:cNvPr id="626" name="災害復旧費最大値テキスト"/>
        <xdr:cNvSpPr txBox="1"/>
      </xdr:nvSpPr>
      <xdr:spPr>
        <a:xfrm>
          <a:off x="16370300" y="11858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790,594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81418</xdr:rowOff>
    </xdr:from>
    <xdr:to>
      <xdr:col>86</xdr:col>
      <xdr:colOff>25400</xdr:colOff>
      <xdr:row>70</xdr:row>
      <xdr:rowOff>81418</xdr:rowOff>
    </xdr:to>
    <xdr:cxnSp macro="">
      <xdr:nvCxnSpPr>
        <xdr:cNvPr id="627" name="直線コネクタ 626"/>
        <xdr:cNvCxnSpPr/>
      </xdr:nvCxnSpPr>
      <xdr:spPr>
        <a:xfrm>
          <a:off x="16230600" y="1208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10976</xdr:rowOff>
    </xdr:from>
    <xdr:to>
      <xdr:col>85</xdr:col>
      <xdr:colOff>127000</xdr:colOff>
      <xdr:row>79</xdr:row>
      <xdr:rowOff>21819</xdr:rowOff>
    </xdr:to>
    <xdr:cxnSp macro="">
      <xdr:nvCxnSpPr>
        <xdr:cNvPr id="628" name="直線コネクタ 627"/>
        <xdr:cNvCxnSpPr/>
      </xdr:nvCxnSpPr>
      <xdr:spPr>
        <a:xfrm flipV="1">
          <a:off x="15481300" y="13555526"/>
          <a:ext cx="838200" cy="1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112324</xdr:rowOff>
    </xdr:from>
    <xdr:ext cx="534377" cy="259045"/>
    <xdr:sp macro="" textlink="">
      <xdr:nvSpPr>
        <xdr:cNvPr id="629" name="災害復旧費平均値テキスト"/>
        <xdr:cNvSpPr txBox="1"/>
      </xdr:nvSpPr>
      <xdr:spPr>
        <a:xfrm>
          <a:off x="16370300" y="13485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133897</xdr:rowOff>
    </xdr:from>
    <xdr:to>
      <xdr:col>85</xdr:col>
      <xdr:colOff>177800</xdr:colOff>
      <xdr:row>79</xdr:row>
      <xdr:rowOff>64047</xdr:rowOff>
    </xdr:to>
    <xdr:sp macro="" textlink="">
      <xdr:nvSpPr>
        <xdr:cNvPr id="630" name="フローチャート: 判断 629"/>
        <xdr:cNvSpPr/>
      </xdr:nvSpPr>
      <xdr:spPr>
        <a:xfrm>
          <a:off x="16268700" y="1350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21819</xdr:rowOff>
    </xdr:from>
    <xdr:to>
      <xdr:col>81</xdr:col>
      <xdr:colOff>50800</xdr:colOff>
      <xdr:row>79</xdr:row>
      <xdr:rowOff>24619</xdr:rowOff>
    </xdr:to>
    <xdr:cxnSp macro="">
      <xdr:nvCxnSpPr>
        <xdr:cNvPr id="631" name="直線コネクタ 630"/>
        <xdr:cNvCxnSpPr/>
      </xdr:nvCxnSpPr>
      <xdr:spPr>
        <a:xfrm flipV="1">
          <a:off x="14592300" y="13566369"/>
          <a:ext cx="889000" cy="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145901</xdr:rowOff>
    </xdr:from>
    <xdr:to>
      <xdr:col>81</xdr:col>
      <xdr:colOff>101600</xdr:colOff>
      <xdr:row>79</xdr:row>
      <xdr:rowOff>76051</xdr:rowOff>
    </xdr:to>
    <xdr:sp macro="" textlink="">
      <xdr:nvSpPr>
        <xdr:cNvPr id="632" name="フローチャート: 判断 631"/>
        <xdr:cNvSpPr/>
      </xdr:nvSpPr>
      <xdr:spPr>
        <a:xfrm>
          <a:off x="15430500" y="1351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67178</xdr:rowOff>
    </xdr:from>
    <xdr:ext cx="534377" cy="259045"/>
    <xdr:sp macro="" textlink="">
      <xdr:nvSpPr>
        <xdr:cNvPr id="633" name="テキスト ボックス 632"/>
        <xdr:cNvSpPr txBox="1"/>
      </xdr:nvSpPr>
      <xdr:spPr>
        <a:xfrm>
          <a:off x="15214111" y="13611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6607</xdr:rowOff>
    </xdr:from>
    <xdr:to>
      <xdr:col>76</xdr:col>
      <xdr:colOff>114300</xdr:colOff>
      <xdr:row>79</xdr:row>
      <xdr:rowOff>24619</xdr:rowOff>
    </xdr:to>
    <xdr:cxnSp macro="">
      <xdr:nvCxnSpPr>
        <xdr:cNvPr id="634" name="直線コネクタ 633"/>
        <xdr:cNvCxnSpPr/>
      </xdr:nvCxnSpPr>
      <xdr:spPr>
        <a:xfrm>
          <a:off x="13703300" y="13551157"/>
          <a:ext cx="889000" cy="18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135756</xdr:rowOff>
    </xdr:from>
    <xdr:to>
      <xdr:col>76</xdr:col>
      <xdr:colOff>165100</xdr:colOff>
      <xdr:row>79</xdr:row>
      <xdr:rowOff>65906</xdr:rowOff>
    </xdr:to>
    <xdr:sp macro="" textlink="">
      <xdr:nvSpPr>
        <xdr:cNvPr id="635" name="フローチャート: 判断 634"/>
        <xdr:cNvSpPr/>
      </xdr:nvSpPr>
      <xdr:spPr>
        <a:xfrm>
          <a:off x="14541500" y="1350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82433</xdr:rowOff>
    </xdr:from>
    <xdr:ext cx="534377" cy="259045"/>
    <xdr:sp macro="" textlink="">
      <xdr:nvSpPr>
        <xdr:cNvPr id="636" name="テキスト ボックス 635"/>
        <xdr:cNvSpPr txBox="1"/>
      </xdr:nvSpPr>
      <xdr:spPr>
        <a:xfrm>
          <a:off x="14325111" y="1328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168039</xdr:rowOff>
    </xdr:from>
    <xdr:to>
      <xdr:col>71</xdr:col>
      <xdr:colOff>177800</xdr:colOff>
      <xdr:row>79</xdr:row>
      <xdr:rowOff>6607</xdr:rowOff>
    </xdr:to>
    <xdr:cxnSp macro="">
      <xdr:nvCxnSpPr>
        <xdr:cNvPr id="637" name="直線コネクタ 636"/>
        <xdr:cNvCxnSpPr/>
      </xdr:nvCxnSpPr>
      <xdr:spPr>
        <a:xfrm>
          <a:off x="12814300" y="13541139"/>
          <a:ext cx="889000" cy="10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146447</xdr:rowOff>
    </xdr:from>
    <xdr:to>
      <xdr:col>72</xdr:col>
      <xdr:colOff>38100</xdr:colOff>
      <xdr:row>79</xdr:row>
      <xdr:rowOff>76597</xdr:rowOff>
    </xdr:to>
    <xdr:sp macro="" textlink="">
      <xdr:nvSpPr>
        <xdr:cNvPr id="638" name="フローチャート: 判断 637"/>
        <xdr:cNvSpPr/>
      </xdr:nvSpPr>
      <xdr:spPr>
        <a:xfrm>
          <a:off x="13652500" y="1351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67724</xdr:rowOff>
    </xdr:from>
    <xdr:ext cx="469744" cy="259045"/>
    <xdr:sp macro="" textlink="">
      <xdr:nvSpPr>
        <xdr:cNvPr id="639" name="テキスト ボックス 638"/>
        <xdr:cNvSpPr txBox="1"/>
      </xdr:nvSpPr>
      <xdr:spPr>
        <a:xfrm>
          <a:off x="13468428" y="13612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153995</xdr:rowOff>
    </xdr:from>
    <xdr:to>
      <xdr:col>67</xdr:col>
      <xdr:colOff>101600</xdr:colOff>
      <xdr:row>79</xdr:row>
      <xdr:rowOff>84145</xdr:rowOff>
    </xdr:to>
    <xdr:sp macro="" textlink="">
      <xdr:nvSpPr>
        <xdr:cNvPr id="640" name="フローチャート: 判断 639"/>
        <xdr:cNvSpPr/>
      </xdr:nvSpPr>
      <xdr:spPr>
        <a:xfrm>
          <a:off x="12763500" y="1352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75272</xdr:rowOff>
    </xdr:from>
    <xdr:ext cx="469744" cy="259045"/>
    <xdr:sp macro="" textlink="">
      <xdr:nvSpPr>
        <xdr:cNvPr id="641" name="テキスト ボックス 640"/>
        <xdr:cNvSpPr txBox="1"/>
      </xdr:nvSpPr>
      <xdr:spPr>
        <a:xfrm>
          <a:off x="12579428" y="13619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131626</xdr:rowOff>
    </xdr:from>
    <xdr:to>
      <xdr:col>85</xdr:col>
      <xdr:colOff>177800</xdr:colOff>
      <xdr:row>79</xdr:row>
      <xdr:rowOff>61776</xdr:rowOff>
    </xdr:to>
    <xdr:sp macro="" textlink="">
      <xdr:nvSpPr>
        <xdr:cNvPr id="647" name="楕円 646"/>
        <xdr:cNvSpPr/>
      </xdr:nvSpPr>
      <xdr:spPr>
        <a:xfrm>
          <a:off x="16268700" y="1350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91003</xdr:rowOff>
    </xdr:from>
    <xdr:ext cx="534377" cy="259045"/>
    <xdr:sp macro="" textlink="">
      <xdr:nvSpPr>
        <xdr:cNvPr id="648" name="災害復旧費該当値テキスト"/>
        <xdr:cNvSpPr txBox="1"/>
      </xdr:nvSpPr>
      <xdr:spPr>
        <a:xfrm>
          <a:off x="16370300" y="13292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142469</xdr:rowOff>
    </xdr:from>
    <xdr:to>
      <xdr:col>81</xdr:col>
      <xdr:colOff>101600</xdr:colOff>
      <xdr:row>79</xdr:row>
      <xdr:rowOff>72619</xdr:rowOff>
    </xdr:to>
    <xdr:sp macro="" textlink="">
      <xdr:nvSpPr>
        <xdr:cNvPr id="649" name="楕円 648"/>
        <xdr:cNvSpPr/>
      </xdr:nvSpPr>
      <xdr:spPr>
        <a:xfrm>
          <a:off x="15430500" y="1351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89146</xdr:rowOff>
    </xdr:from>
    <xdr:ext cx="534377" cy="259045"/>
    <xdr:sp macro="" textlink="">
      <xdr:nvSpPr>
        <xdr:cNvPr id="650" name="テキスト ボックス 649"/>
        <xdr:cNvSpPr txBox="1"/>
      </xdr:nvSpPr>
      <xdr:spPr>
        <a:xfrm>
          <a:off x="15214111" y="1329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145269</xdr:rowOff>
    </xdr:from>
    <xdr:to>
      <xdr:col>76</xdr:col>
      <xdr:colOff>165100</xdr:colOff>
      <xdr:row>79</xdr:row>
      <xdr:rowOff>75419</xdr:rowOff>
    </xdr:to>
    <xdr:sp macro="" textlink="">
      <xdr:nvSpPr>
        <xdr:cNvPr id="651" name="楕円 650"/>
        <xdr:cNvSpPr/>
      </xdr:nvSpPr>
      <xdr:spPr>
        <a:xfrm>
          <a:off x="14541500" y="1351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66546</xdr:rowOff>
    </xdr:from>
    <xdr:ext cx="534377" cy="259045"/>
    <xdr:sp macro="" textlink="">
      <xdr:nvSpPr>
        <xdr:cNvPr id="652" name="テキスト ボックス 651"/>
        <xdr:cNvSpPr txBox="1"/>
      </xdr:nvSpPr>
      <xdr:spPr>
        <a:xfrm>
          <a:off x="14325111" y="1361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127257</xdr:rowOff>
    </xdr:from>
    <xdr:to>
      <xdr:col>72</xdr:col>
      <xdr:colOff>38100</xdr:colOff>
      <xdr:row>79</xdr:row>
      <xdr:rowOff>57407</xdr:rowOff>
    </xdr:to>
    <xdr:sp macro="" textlink="">
      <xdr:nvSpPr>
        <xdr:cNvPr id="653" name="楕円 652"/>
        <xdr:cNvSpPr/>
      </xdr:nvSpPr>
      <xdr:spPr>
        <a:xfrm>
          <a:off x="13652500" y="1350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73934</xdr:rowOff>
    </xdr:from>
    <xdr:ext cx="534377" cy="259045"/>
    <xdr:sp macro="" textlink="">
      <xdr:nvSpPr>
        <xdr:cNvPr id="654" name="テキスト ボックス 653"/>
        <xdr:cNvSpPr txBox="1"/>
      </xdr:nvSpPr>
      <xdr:spPr>
        <a:xfrm>
          <a:off x="13436111" y="13275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117239</xdr:rowOff>
    </xdr:from>
    <xdr:to>
      <xdr:col>67</xdr:col>
      <xdr:colOff>101600</xdr:colOff>
      <xdr:row>79</xdr:row>
      <xdr:rowOff>47389</xdr:rowOff>
    </xdr:to>
    <xdr:sp macro="" textlink="">
      <xdr:nvSpPr>
        <xdr:cNvPr id="655" name="楕円 654"/>
        <xdr:cNvSpPr/>
      </xdr:nvSpPr>
      <xdr:spPr>
        <a:xfrm>
          <a:off x="12763500" y="1349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63916</xdr:rowOff>
    </xdr:from>
    <xdr:ext cx="534377" cy="259045"/>
    <xdr:sp macro="" textlink="">
      <xdr:nvSpPr>
        <xdr:cNvPr id="656" name="テキスト ボックス 655"/>
        <xdr:cNvSpPr txBox="1"/>
      </xdr:nvSpPr>
      <xdr:spPr>
        <a:xfrm>
          <a:off x="12547111" y="13265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6418</xdr:rowOff>
    </xdr:from>
    <xdr:to>
      <xdr:col>85</xdr:col>
      <xdr:colOff>126364</xdr:colOff>
      <xdr:row>98</xdr:row>
      <xdr:rowOff>21377</xdr:rowOff>
    </xdr:to>
    <xdr:cxnSp macro="">
      <xdr:nvCxnSpPr>
        <xdr:cNvPr id="680" name="直線コネクタ 679"/>
        <xdr:cNvCxnSpPr/>
      </xdr:nvCxnSpPr>
      <xdr:spPr>
        <a:xfrm flipV="1">
          <a:off x="16317595" y="15436918"/>
          <a:ext cx="1269" cy="1386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25204</xdr:rowOff>
    </xdr:from>
    <xdr:ext cx="534377" cy="259045"/>
    <xdr:sp macro="" textlink="">
      <xdr:nvSpPr>
        <xdr:cNvPr id="681" name="公債費最小値テキスト"/>
        <xdr:cNvSpPr txBox="1"/>
      </xdr:nvSpPr>
      <xdr:spPr>
        <a:xfrm>
          <a:off x="16370300" y="1682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21377</xdr:rowOff>
    </xdr:from>
    <xdr:to>
      <xdr:col>86</xdr:col>
      <xdr:colOff>25400</xdr:colOff>
      <xdr:row>98</xdr:row>
      <xdr:rowOff>21377</xdr:rowOff>
    </xdr:to>
    <xdr:cxnSp macro="">
      <xdr:nvCxnSpPr>
        <xdr:cNvPr id="682" name="直線コネクタ 681"/>
        <xdr:cNvCxnSpPr/>
      </xdr:nvCxnSpPr>
      <xdr:spPr>
        <a:xfrm>
          <a:off x="16230600" y="16823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124545</xdr:rowOff>
    </xdr:from>
    <xdr:ext cx="599010" cy="259045"/>
    <xdr:sp macro="" textlink="">
      <xdr:nvSpPr>
        <xdr:cNvPr id="683" name="公債費最大値テキスト"/>
        <xdr:cNvSpPr txBox="1"/>
      </xdr:nvSpPr>
      <xdr:spPr>
        <a:xfrm>
          <a:off x="16370300" y="15212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207,491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6418</xdr:rowOff>
    </xdr:from>
    <xdr:to>
      <xdr:col>86</xdr:col>
      <xdr:colOff>25400</xdr:colOff>
      <xdr:row>90</xdr:row>
      <xdr:rowOff>6418</xdr:rowOff>
    </xdr:to>
    <xdr:cxnSp macro="">
      <xdr:nvCxnSpPr>
        <xdr:cNvPr id="684" name="直線コネクタ 683"/>
        <xdr:cNvCxnSpPr/>
      </xdr:nvCxnSpPr>
      <xdr:spPr>
        <a:xfrm>
          <a:off x="16230600" y="1543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4034</xdr:rowOff>
    </xdr:from>
    <xdr:to>
      <xdr:col>85</xdr:col>
      <xdr:colOff>127000</xdr:colOff>
      <xdr:row>95</xdr:row>
      <xdr:rowOff>38903</xdr:rowOff>
    </xdr:to>
    <xdr:cxnSp macro="">
      <xdr:nvCxnSpPr>
        <xdr:cNvPr id="685" name="直線コネクタ 684"/>
        <xdr:cNvCxnSpPr/>
      </xdr:nvCxnSpPr>
      <xdr:spPr>
        <a:xfrm>
          <a:off x="15481300" y="16291784"/>
          <a:ext cx="838200" cy="3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3219</xdr:rowOff>
    </xdr:from>
    <xdr:ext cx="534377" cy="259045"/>
    <xdr:sp macro="" textlink="">
      <xdr:nvSpPr>
        <xdr:cNvPr id="686" name="公債費平均値テキスト"/>
        <xdr:cNvSpPr txBox="1"/>
      </xdr:nvSpPr>
      <xdr:spPr>
        <a:xfrm>
          <a:off x="16370300" y="16290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24792</xdr:rowOff>
    </xdr:from>
    <xdr:to>
      <xdr:col>85</xdr:col>
      <xdr:colOff>177800</xdr:colOff>
      <xdr:row>95</xdr:row>
      <xdr:rowOff>126392</xdr:rowOff>
    </xdr:to>
    <xdr:sp macro="" textlink="">
      <xdr:nvSpPr>
        <xdr:cNvPr id="687" name="フローチャート: 判断 686"/>
        <xdr:cNvSpPr/>
      </xdr:nvSpPr>
      <xdr:spPr>
        <a:xfrm>
          <a:off x="16268700" y="1631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36959</xdr:rowOff>
    </xdr:from>
    <xdr:to>
      <xdr:col>81</xdr:col>
      <xdr:colOff>50800</xdr:colOff>
      <xdr:row>95</xdr:row>
      <xdr:rowOff>4034</xdr:rowOff>
    </xdr:to>
    <xdr:cxnSp macro="">
      <xdr:nvCxnSpPr>
        <xdr:cNvPr id="688" name="直線コネクタ 687"/>
        <xdr:cNvCxnSpPr/>
      </xdr:nvCxnSpPr>
      <xdr:spPr>
        <a:xfrm>
          <a:off x="14592300" y="16153259"/>
          <a:ext cx="889000" cy="138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54282</xdr:rowOff>
    </xdr:from>
    <xdr:to>
      <xdr:col>81</xdr:col>
      <xdr:colOff>101600</xdr:colOff>
      <xdr:row>95</xdr:row>
      <xdr:rowOff>155882</xdr:rowOff>
    </xdr:to>
    <xdr:sp macro="" textlink="">
      <xdr:nvSpPr>
        <xdr:cNvPr id="689" name="フローチャート: 判断 688"/>
        <xdr:cNvSpPr/>
      </xdr:nvSpPr>
      <xdr:spPr>
        <a:xfrm>
          <a:off x="15430500" y="1634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147009</xdr:rowOff>
    </xdr:from>
    <xdr:ext cx="534377" cy="259045"/>
    <xdr:sp macro="" textlink="">
      <xdr:nvSpPr>
        <xdr:cNvPr id="690" name="テキスト ボックス 689"/>
        <xdr:cNvSpPr txBox="1"/>
      </xdr:nvSpPr>
      <xdr:spPr>
        <a:xfrm>
          <a:off x="15214111" y="16434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166362</xdr:rowOff>
    </xdr:from>
    <xdr:to>
      <xdr:col>76</xdr:col>
      <xdr:colOff>114300</xdr:colOff>
      <xdr:row>94</xdr:row>
      <xdr:rowOff>36959</xdr:rowOff>
    </xdr:to>
    <xdr:cxnSp macro="">
      <xdr:nvCxnSpPr>
        <xdr:cNvPr id="691" name="直線コネクタ 690"/>
        <xdr:cNvCxnSpPr/>
      </xdr:nvCxnSpPr>
      <xdr:spPr>
        <a:xfrm>
          <a:off x="13703300" y="16111212"/>
          <a:ext cx="889000" cy="4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35399</xdr:rowOff>
    </xdr:from>
    <xdr:to>
      <xdr:col>76</xdr:col>
      <xdr:colOff>165100</xdr:colOff>
      <xdr:row>95</xdr:row>
      <xdr:rowOff>136999</xdr:rowOff>
    </xdr:to>
    <xdr:sp macro="" textlink="">
      <xdr:nvSpPr>
        <xdr:cNvPr id="692" name="フローチャート: 判断 691"/>
        <xdr:cNvSpPr/>
      </xdr:nvSpPr>
      <xdr:spPr>
        <a:xfrm>
          <a:off x="14541500" y="1632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128126</xdr:rowOff>
    </xdr:from>
    <xdr:ext cx="534377" cy="259045"/>
    <xdr:sp macro="" textlink="">
      <xdr:nvSpPr>
        <xdr:cNvPr id="693" name="テキスト ボックス 692"/>
        <xdr:cNvSpPr txBox="1"/>
      </xdr:nvSpPr>
      <xdr:spPr>
        <a:xfrm>
          <a:off x="14325111" y="16415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166362</xdr:rowOff>
    </xdr:from>
    <xdr:to>
      <xdr:col>71</xdr:col>
      <xdr:colOff>177800</xdr:colOff>
      <xdr:row>94</xdr:row>
      <xdr:rowOff>6290</xdr:rowOff>
    </xdr:to>
    <xdr:cxnSp macro="">
      <xdr:nvCxnSpPr>
        <xdr:cNvPr id="694" name="直線コネクタ 693"/>
        <xdr:cNvCxnSpPr/>
      </xdr:nvCxnSpPr>
      <xdr:spPr>
        <a:xfrm flipV="1">
          <a:off x="12814300" y="16111212"/>
          <a:ext cx="889000" cy="11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56576</xdr:rowOff>
    </xdr:from>
    <xdr:to>
      <xdr:col>72</xdr:col>
      <xdr:colOff>38100</xdr:colOff>
      <xdr:row>95</xdr:row>
      <xdr:rowOff>158176</xdr:rowOff>
    </xdr:to>
    <xdr:sp macro="" textlink="">
      <xdr:nvSpPr>
        <xdr:cNvPr id="695" name="フローチャート: 判断 694"/>
        <xdr:cNvSpPr/>
      </xdr:nvSpPr>
      <xdr:spPr>
        <a:xfrm>
          <a:off x="13652500" y="1634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149303</xdr:rowOff>
    </xdr:from>
    <xdr:ext cx="534377" cy="259045"/>
    <xdr:sp macro="" textlink="">
      <xdr:nvSpPr>
        <xdr:cNvPr id="696" name="テキスト ボックス 695"/>
        <xdr:cNvSpPr txBox="1"/>
      </xdr:nvSpPr>
      <xdr:spPr>
        <a:xfrm>
          <a:off x="13436111" y="16437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40253</xdr:rowOff>
    </xdr:from>
    <xdr:to>
      <xdr:col>67</xdr:col>
      <xdr:colOff>101600</xdr:colOff>
      <xdr:row>95</xdr:row>
      <xdr:rowOff>141853</xdr:rowOff>
    </xdr:to>
    <xdr:sp macro="" textlink="">
      <xdr:nvSpPr>
        <xdr:cNvPr id="697" name="フローチャート: 判断 696"/>
        <xdr:cNvSpPr/>
      </xdr:nvSpPr>
      <xdr:spPr>
        <a:xfrm>
          <a:off x="12763500" y="1632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132980</xdr:rowOff>
    </xdr:from>
    <xdr:ext cx="534377" cy="259045"/>
    <xdr:sp macro="" textlink="">
      <xdr:nvSpPr>
        <xdr:cNvPr id="698" name="テキスト ボックス 697"/>
        <xdr:cNvSpPr txBox="1"/>
      </xdr:nvSpPr>
      <xdr:spPr>
        <a:xfrm>
          <a:off x="12547111" y="1642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159553</xdr:rowOff>
    </xdr:from>
    <xdr:to>
      <xdr:col>85</xdr:col>
      <xdr:colOff>177800</xdr:colOff>
      <xdr:row>95</xdr:row>
      <xdr:rowOff>89703</xdr:rowOff>
    </xdr:to>
    <xdr:sp macro="" textlink="">
      <xdr:nvSpPr>
        <xdr:cNvPr id="704" name="楕円 703"/>
        <xdr:cNvSpPr/>
      </xdr:nvSpPr>
      <xdr:spPr>
        <a:xfrm>
          <a:off x="16268700" y="1627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10980</xdr:rowOff>
    </xdr:from>
    <xdr:ext cx="534377" cy="259045"/>
    <xdr:sp macro="" textlink="">
      <xdr:nvSpPr>
        <xdr:cNvPr id="705" name="公債費該当値テキスト"/>
        <xdr:cNvSpPr txBox="1"/>
      </xdr:nvSpPr>
      <xdr:spPr>
        <a:xfrm>
          <a:off x="16370300" y="1612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124684</xdr:rowOff>
    </xdr:from>
    <xdr:to>
      <xdr:col>81</xdr:col>
      <xdr:colOff>101600</xdr:colOff>
      <xdr:row>95</xdr:row>
      <xdr:rowOff>54834</xdr:rowOff>
    </xdr:to>
    <xdr:sp macro="" textlink="">
      <xdr:nvSpPr>
        <xdr:cNvPr id="706" name="楕円 705"/>
        <xdr:cNvSpPr/>
      </xdr:nvSpPr>
      <xdr:spPr>
        <a:xfrm>
          <a:off x="15430500" y="1624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71361</xdr:rowOff>
    </xdr:from>
    <xdr:ext cx="534377" cy="259045"/>
    <xdr:sp macro="" textlink="">
      <xdr:nvSpPr>
        <xdr:cNvPr id="707" name="テキスト ボックス 706"/>
        <xdr:cNvSpPr txBox="1"/>
      </xdr:nvSpPr>
      <xdr:spPr>
        <a:xfrm>
          <a:off x="15214111" y="16016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157609</xdr:rowOff>
    </xdr:from>
    <xdr:to>
      <xdr:col>76</xdr:col>
      <xdr:colOff>165100</xdr:colOff>
      <xdr:row>94</xdr:row>
      <xdr:rowOff>87759</xdr:rowOff>
    </xdr:to>
    <xdr:sp macro="" textlink="">
      <xdr:nvSpPr>
        <xdr:cNvPr id="708" name="楕円 707"/>
        <xdr:cNvSpPr/>
      </xdr:nvSpPr>
      <xdr:spPr>
        <a:xfrm>
          <a:off x="14541500" y="1610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104286</xdr:rowOff>
    </xdr:from>
    <xdr:ext cx="599010" cy="259045"/>
    <xdr:sp macro="" textlink="">
      <xdr:nvSpPr>
        <xdr:cNvPr id="709" name="テキスト ボックス 708"/>
        <xdr:cNvSpPr txBox="1"/>
      </xdr:nvSpPr>
      <xdr:spPr>
        <a:xfrm>
          <a:off x="14292795" y="15877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115562</xdr:rowOff>
    </xdr:from>
    <xdr:to>
      <xdr:col>72</xdr:col>
      <xdr:colOff>38100</xdr:colOff>
      <xdr:row>94</xdr:row>
      <xdr:rowOff>45712</xdr:rowOff>
    </xdr:to>
    <xdr:sp macro="" textlink="">
      <xdr:nvSpPr>
        <xdr:cNvPr id="710" name="楕円 709"/>
        <xdr:cNvSpPr/>
      </xdr:nvSpPr>
      <xdr:spPr>
        <a:xfrm>
          <a:off x="13652500" y="1606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62239</xdr:rowOff>
    </xdr:from>
    <xdr:ext cx="599010" cy="259045"/>
    <xdr:sp macro="" textlink="">
      <xdr:nvSpPr>
        <xdr:cNvPr id="711" name="テキスト ボックス 710"/>
        <xdr:cNvSpPr txBox="1"/>
      </xdr:nvSpPr>
      <xdr:spPr>
        <a:xfrm>
          <a:off x="13403795" y="15835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126940</xdr:rowOff>
    </xdr:from>
    <xdr:to>
      <xdr:col>67</xdr:col>
      <xdr:colOff>101600</xdr:colOff>
      <xdr:row>94</xdr:row>
      <xdr:rowOff>57090</xdr:rowOff>
    </xdr:to>
    <xdr:sp macro="" textlink="">
      <xdr:nvSpPr>
        <xdr:cNvPr id="712" name="楕円 711"/>
        <xdr:cNvSpPr/>
      </xdr:nvSpPr>
      <xdr:spPr>
        <a:xfrm>
          <a:off x="12763500" y="1607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92</xdr:row>
      <xdr:rowOff>73617</xdr:rowOff>
    </xdr:from>
    <xdr:ext cx="599010" cy="259045"/>
    <xdr:sp macro="" textlink="">
      <xdr:nvSpPr>
        <xdr:cNvPr id="713" name="テキスト ボックス 712"/>
        <xdr:cNvSpPr txBox="1"/>
      </xdr:nvSpPr>
      <xdr:spPr>
        <a:xfrm>
          <a:off x="12514795" y="15847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4" name="直線コネクタ 72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5" name="テキスト ボックス 72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6" name="直線コネクタ 72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27" name="テキスト ボックス 726"/>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29" name="テキスト ボックス 728"/>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0" name="直線コネクタ 72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31" name="テキスト ボックス 730"/>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2" name="直線コネクタ 73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33" name="テキスト ボックス 732"/>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59690</xdr:rowOff>
    </xdr:from>
    <xdr:to>
      <xdr:col>116</xdr:col>
      <xdr:colOff>62864</xdr:colOff>
      <xdr:row>39</xdr:row>
      <xdr:rowOff>44450</xdr:rowOff>
    </xdr:to>
    <xdr:cxnSp macro="">
      <xdr:nvCxnSpPr>
        <xdr:cNvPr id="737" name="直線コネクタ 736"/>
        <xdr:cNvCxnSpPr/>
      </xdr:nvCxnSpPr>
      <xdr:spPr>
        <a:xfrm flipV="1">
          <a:off x="22159595" y="5203190"/>
          <a:ext cx="1269"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8"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9" name="直線コネクタ 73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6367</xdr:rowOff>
    </xdr:from>
    <xdr:ext cx="378565" cy="259045"/>
    <xdr:sp macro="" textlink="">
      <xdr:nvSpPr>
        <xdr:cNvPr id="740" name="諸支出金最大値テキスト"/>
        <xdr:cNvSpPr txBox="1"/>
      </xdr:nvSpPr>
      <xdr:spPr>
        <a:xfrm>
          <a:off x="22212300" y="4978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59690</xdr:rowOff>
    </xdr:from>
    <xdr:to>
      <xdr:col>116</xdr:col>
      <xdr:colOff>152400</xdr:colOff>
      <xdr:row>30</xdr:row>
      <xdr:rowOff>59690</xdr:rowOff>
    </xdr:to>
    <xdr:cxnSp macro="">
      <xdr:nvCxnSpPr>
        <xdr:cNvPr id="741" name="直線コネクタ 740"/>
        <xdr:cNvCxnSpPr/>
      </xdr:nvCxnSpPr>
      <xdr:spPr>
        <a:xfrm>
          <a:off x="22072600" y="5203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2" name="直線コネクタ 74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136542</xdr:rowOff>
    </xdr:from>
    <xdr:ext cx="313932" cy="259045"/>
    <xdr:sp macro="" textlink="">
      <xdr:nvSpPr>
        <xdr:cNvPr id="743" name="諸支出金平均値テキスト"/>
        <xdr:cNvSpPr txBox="1"/>
      </xdr:nvSpPr>
      <xdr:spPr>
        <a:xfrm>
          <a:off x="22212300" y="648019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113665</xdr:rowOff>
    </xdr:from>
    <xdr:to>
      <xdr:col>116</xdr:col>
      <xdr:colOff>114300</xdr:colOff>
      <xdr:row>39</xdr:row>
      <xdr:rowOff>43815</xdr:rowOff>
    </xdr:to>
    <xdr:sp macro="" textlink="">
      <xdr:nvSpPr>
        <xdr:cNvPr id="744" name="フローチャート: 判断 743"/>
        <xdr:cNvSpPr/>
      </xdr:nvSpPr>
      <xdr:spPr>
        <a:xfrm>
          <a:off x="221107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5" name="直線コネクタ 74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117475</xdr:rowOff>
    </xdr:from>
    <xdr:to>
      <xdr:col>112</xdr:col>
      <xdr:colOff>38100</xdr:colOff>
      <xdr:row>39</xdr:row>
      <xdr:rowOff>47625</xdr:rowOff>
    </xdr:to>
    <xdr:sp macro="" textlink="">
      <xdr:nvSpPr>
        <xdr:cNvPr id="746" name="フローチャート: 判断 745"/>
        <xdr:cNvSpPr/>
      </xdr:nvSpPr>
      <xdr:spPr>
        <a:xfrm>
          <a:off x="21272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64152</xdr:rowOff>
    </xdr:from>
    <xdr:ext cx="313932" cy="259045"/>
    <xdr:sp macro="" textlink="">
      <xdr:nvSpPr>
        <xdr:cNvPr id="747" name="テキスト ボックス 746"/>
        <xdr:cNvSpPr txBox="1"/>
      </xdr:nvSpPr>
      <xdr:spPr>
        <a:xfrm>
          <a:off x="21166333" y="64078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8" name="直線コネクタ 74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20320</xdr:rowOff>
    </xdr:from>
    <xdr:to>
      <xdr:col>107</xdr:col>
      <xdr:colOff>101600</xdr:colOff>
      <xdr:row>37</xdr:row>
      <xdr:rowOff>121920</xdr:rowOff>
    </xdr:to>
    <xdr:sp macro="" textlink="">
      <xdr:nvSpPr>
        <xdr:cNvPr id="749" name="フローチャート: 判断 748"/>
        <xdr:cNvSpPr/>
      </xdr:nvSpPr>
      <xdr:spPr>
        <a:xfrm>
          <a:off x="20383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138447</xdr:rowOff>
    </xdr:from>
    <xdr:ext cx="378565" cy="259045"/>
    <xdr:sp macro="" textlink="">
      <xdr:nvSpPr>
        <xdr:cNvPr id="750" name="テキスト ボックス 749"/>
        <xdr:cNvSpPr txBox="1"/>
      </xdr:nvSpPr>
      <xdr:spPr>
        <a:xfrm>
          <a:off x="20245017" y="6139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1" name="直線コネクタ 75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24130</xdr:rowOff>
    </xdr:from>
    <xdr:to>
      <xdr:col>102</xdr:col>
      <xdr:colOff>165100</xdr:colOff>
      <xdr:row>37</xdr:row>
      <xdr:rowOff>125730</xdr:rowOff>
    </xdr:to>
    <xdr:sp macro="" textlink="">
      <xdr:nvSpPr>
        <xdr:cNvPr id="752" name="フローチャート: 判断 751"/>
        <xdr:cNvSpPr/>
      </xdr:nvSpPr>
      <xdr:spPr>
        <a:xfrm>
          <a:off x="19494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142257</xdr:rowOff>
    </xdr:from>
    <xdr:ext cx="378565" cy="259045"/>
    <xdr:sp macro="" textlink="">
      <xdr:nvSpPr>
        <xdr:cNvPr id="753" name="テキスト ボックス 752"/>
        <xdr:cNvSpPr txBox="1"/>
      </xdr:nvSpPr>
      <xdr:spPr>
        <a:xfrm>
          <a:off x="19356017" y="6143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5080</xdr:rowOff>
    </xdr:from>
    <xdr:to>
      <xdr:col>98</xdr:col>
      <xdr:colOff>38100</xdr:colOff>
      <xdr:row>37</xdr:row>
      <xdr:rowOff>106680</xdr:rowOff>
    </xdr:to>
    <xdr:sp macro="" textlink="">
      <xdr:nvSpPr>
        <xdr:cNvPr id="754" name="フローチャート: 判断 753"/>
        <xdr:cNvSpPr/>
      </xdr:nvSpPr>
      <xdr:spPr>
        <a:xfrm>
          <a:off x="18605500" y="634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123207</xdr:rowOff>
    </xdr:from>
    <xdr:ext cx="378565" cy="259045"/>
    <xdr:sp macro="" textlink="">
      <xdr:nvSpPr>
        <xdr:cNvPr id="755" name="テキスト ボックス 754"/>
        <xdr:cNvSpPr txBox="1"/>
      </xdr:nvSpPr>
      <xdr:spPr>
        <a:xfrm>
          <a:off x="18467017" y="6123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1" name="楕円 76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92092</xdr:rowOff>
    </xdr:from>
    <xdr:ext cx="249299" cy="259045"/>
    <xdr:sp macro="" textlink="">
      <xdr:nvSpPr>
        <xdr:cNvPr id="762" name="諸支出金該当値テキスト"/>
        <xdr:cNvSpPr txBox="1"/>
      </xdr:nvSpPr>
      <xdr:spPr>
        <a:xfrm>
          <a:off x="22212300" y="660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3" name="楕円 76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4" name="テキスト ボックス 76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5" name="楕円 76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6" name="テキスト ボックス 76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7" name="楕円 76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8" name="テキスト ボックス 76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9" name="楕円 76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0" name="テキスト ボックス 76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に係る住民一人あたりの額については、最も高く、１５８，５７９円となっている。障害者自立支援給付費などの扶助費の自然増や、町単独で高校生までの医療費を無料とする事業の実施が主な要因である。</a:t>
          </a:r>
        </a:p>
        <a:p>
          <a:r>
            <a:rPr kumimoji="1" lang="ja-JP" altLang="en-US" sz="1300">
              <a:latin typeface="ＭＳ Ｐゴシック" panose="020B0600070205080204" pitchFamily="50" charset="-128"/>
              <a:ea typeface="ＭＳ Ｐゴシック" panose="020B0600070205080204" pitchFamily="50" charset="-128"/>
            </a:rPr>
            <a:t>また土木費、農林水産業費に係る住民一人あたりの額について、全国平均、県平均よりも高い数値となっており、今後も施設の更新費用に係る普通建設事業の増高が予想されるため、公共施設等総合管理計画に基づき、事業費の平準化を行う。</a:t>
          </a:r>
        </a:p>
        <a:p>
          <a:r>
            <a:rPr kumimoji="1" lang="ja-JP" altLang="en-US" sz="1300">
              <a:latin typeface="ＭＳ Ｐゴシック" panose="020B0600070205080204" pitchFamily="50" charset="-128"/>
              <a:ea typeface="ＭＳ Ｐゴシック" panose="020B0600070205080204" pitchFamily="50" charset="-128"/>
            </a:rPr>
            <a:t>消防費に係る住民一人あたりの額についても全国平均、県平均、類似団体平均よりも高い数値となっている要因は防災拠点の整備に要する事業を実施したことが主な要因である。</a:t>
          </a:r>
        </a:p>
        <a:p>
          <a:r>
            <a:rPr kumimoji="1" lang="ja-JP" altLang="en-US" sz="1300">
              <a:latin typeface="ＭＳ Ｐゴシック" panose="020B0600070205080204" pitchFamily="50" charset="-128"/>
              <a:ea typeface="ＭＳ Ｐゴシック" panose="020B0600070205080204" pitchFamily="50" charset="-128"/>
            </a:rPr>
            <a:t>教育費に係る住民一人あたりの額については、小学校の空調設備の整備が終了したことにより、数値は減少したものの、全国平均、県平均よりも高い数値となっている。</a:t>
          </a:r>
        </a:p>
        <a:p>
          <a:r>
            <a:rPr kumimoji="1" lang="ja-JP" altLang="en-US" sz="1300">
              <a:latin typeface="ＭＳ Ｐゴシック" panose="020B0600070205080204" pitchFamily="50" charset="-128"/>
              <a:ea typeface="ＭＳ Ｐゴシック" panose="020B0600070205080204" pitchFamily="50" charset="-128"/>
            </a:rPr>
            <a:t>公債費に住民一人あたりの額についても全国平均、県平均、類似団体平均よりも高い数値となっている。要因としては、合併後新町まづくり計画による事業実施による合併特例債を発行し、償還額が影響しているとなどによ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和歌山県みなべ町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財政調整基金残高については、適切な財源確保と歳出の精査により、取崩しを回避しており、前年度とほぼ同額を維持している。</a:t>
          </a:r>
        </a:p>
        <a:p>
          <a:r>
            <a:rPr kumimoji="1" lang="ja-JP" altLang="en-US" sz="1400">
              <a:latin typeface="ＭＳ ゴシック" pitchFamily="49" charset="-128"/>
              <a:ea typeface="ＭＳ ゴシック" pitchFamily="49" charset="-128"/>
            </a:rPr>
            <a:t>今後も引き続き事務事業の見直し・統廃合など歳出の合理化など行財政改革を推進するとともに健全な財政運営に努め、財政調整基金残高・実質収支額について、現在の水準を維持していく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和歌山県みなべ町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各会計とも黒字であるが、今後普通交付税の合併算定替えが終了し、普通交付税額が減少が見込まれる中、一般会計では、扶助費の増加、国保会計などの公営事業に係る特別会計については、給付費の増による繰出金の増加が見込まれる。</a:t>
          </a:r>
        </a:p>
        <a:p>
          <a:r>
            <a:rPr kumimoji="1" lang="ja-JP" altLang="en-US" sz="1400">
              <a:latin typeface="ＭＳ ゴシック" pitchFamily="49" charset="-128"/>
              <a:ea typeface="ＭＳ ゴシック" pitchFamily="49" charset="-128"/>
            </a:rPr>
            <a:t>一般会計及び農業集落排水事業等の公営企業に係る特別会計については、施設の更新に要する経費が増加することなど厳しい財政運営が予想される。</a:t>
          </a:r>
        </a:p>
        <a:p>
          <a:r>
            <a:rPr kumimoji="1" lang="ja-JP" altLang="en-US" sz="1400">
              <a:latin typeface="ＭＳ ゴシック" pitchFamily="49" charset="-128"/>
              <a:ea typeface="ＭＳ ゴシック" pitchFamily="49" charset="-128"/>
            </a:rPr>
            <a:t>今後は、一般会計、特別会計とも、扶助費については、各種扶助制度の資格審査等の適正化や各種手当への独自加算等を見直しを進めていくことで、財政を圧迫する上昇傾向に歯止めをかけるように努める。施設更新については、公共施設等総合管理計画に基づき、計画的な施設の更新を計画的に進めていく。また、事務の効率化による経常経費の削減、自主財源の確保に努め、より一層、健全な財政運営を進めていき、現在の水準の維持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和歌山県みなべ町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近年、合併後の大型事業が終了しつつあることから、地方債の新規発行を償還額以内に抑えたことにより、地方債残高が減少したため、実質公債費比率の分子は順調に減少している。しかしながら、公営企業の元利償還金に対する繰入金が増加傾向にあるため、今後も、交付税措置の有利な地方債の発行を優先し、年度単位で元金償還額以内での地方債発行額を行い地方債残高の抑制や公営企業の経営の健全化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和歌山県みなべ町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将来負担額については、一般会計に係る地方債の現在高が、大型事業の終了や地方債発行の抑制により減少傾向にある。</a:t>
          </a:r>
        </a:p>
        <a:p>
          <a:r>
            <a:rPr kumimoji="1" lang="ja-JP" altLang="en-US" sz="1400">
              <a:latin typeface="ＭＳ ゴシック" pitchFamily="49" charset="-128"/>
              <a:ea typeface="ＭＳ ゴシック" pitchFamily="49" charset="-128"/>
            </a:rPr>
            <a:t>充当可能財源等については、特定目的基金への積立を行ったことから、充当可能基金が増加しているが、今後普通交付税の合併算定替えが終了するため、その他特定目的基金の取崩しにより、事業の財源を確保する状況になることが懸念される。</a:t>
          </a:r>
        </a:p>
        <a:p>
          <a:r>
            <a:rPr kumimoji="1" lang="ja-JP" altLang="en-US" sz="1400">
              <a:latin typeface="ＭＳ ゴシック" pitchFamily="49" charset="-128"/>
              <a:ea typeface="ＭＳ ゴシック" pitchFamily="49" charset="-128"/>
            </a:rPr>
            <a:t>以上のことから、将来負担比率の分子も近年、減少傾向にあるが、今後も健全な財政運営のため、一般会計・公営企業債残高の減少に努め、財政状況に応じ基金の取崩しを慎重に行っていく。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和歌山県みなべ町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・合併特例債の基金造成事業により、積立を行ったことや、ふるさと納税の返戻金などを差し引いた額を積み立てたことにより増加となった。約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・短期的には防災拠点整備事業の実施や長期総合計画及び総合戦略に掲げる事業の財源として、基金の取崩しを予定しているため、減少する見込である。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・環境保全地域活性化基金：海・山・川の恵みの中で人が輝く快適なまちづくり、美しいまちづくりを推進するための事業に</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・公共施設整備基金：行政財産の新築、改築、取得する事業に</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・地域づくり基金：快適で住みよく活力ある地域づくりを推進する事業に</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・福祉基金：福祉活動の促進等、社会福祉事業も</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・防災基金：住民の生命と財産を守る防災対策及び災害対策事業に</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・環境保全地域活性化基金：合併特例債の基金造成事業に係る積立による。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・公共施設整備基金：定期預金の利息の積立による増。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・地域づくり基金：ふるさと納税の返戻金等を差し引いた額の積立による。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・福祉基金：定期預金の利息の積立による増。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・防災基金：定期預金の利息の積立による増。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・環境保全地域活性化基金：防災拠点整備の財源として取崩を予定しているため減少する。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・公共施設整備基金：公共施設の更新整備の財源として取崩を予定しているため減少する。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・地域づくり基金：長期総合計画及び総合戦略に掲げる事業の財源とするため、減少する。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・福祉基金：定期預金の利息の積立により微増していく予定。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・防災基金：防災対策の財源として取崩を予定しているため減少する。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・定期預金の利息の積立による増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・現在の水準を維持するよう努める。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・定期預金の利息の積立による増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・地方債の任意繰上償還の財源として活用したいため、現在の水準を維持するよう努めることとしている。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和歌山県みなべ町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12,585
12,485
120.28
9,413,933
8,512,621
752,154
5,050,726
9,731,300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21.7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19595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については、近年の上昇傾向にあり、類似団体平均値よりも、高い水準となっているが、公共施設総合管理計画及び個別施設計画を策定しており、当該計画に基づいた計画的な施設の維持管理を進めていく。</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772811" y="68638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127125" y="665307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772811" y="656308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127125" y="63522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772811" y="62622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127125" y="605145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772811" y="595765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127125" y="575065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772811" y="565685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127125" y="544984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772811" y="53560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127125" y="514522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772811" y="50552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77281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35</xdr:row>
      <xdr:rowOff>18959</xdr:rowOff>
    </xdr:to>
    <xdr:cxnSp macro="">
      <xdr:nvCxnSpPr>
        <xdr:cNvPr id="67" name="直線コネクタ 66"/>
        <xdr:cNvCxnSpPr/>
      </xdr:nvCxnSpPr>
      <xdr:spPr>
        <a:xfrm flipV="1">
          <a:off x="4206240" y="5351145"/>
          <a:ext cx="1270" cy="1289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22786</xdr:rowOff>
    </xdr:from>
    <xdr:ext cx="405111" cy="259045"/>
    <xdr:sp macro="" textlink="">
      <xdr:nvSpPr>
        <xdr:cNvPr id="68" name="有形固定資産減価償却率最小値テキスト"/>
        <xdr:cNvSpPr txBox="1"/>
      </xdr:nvSpPr>
      <xdr:spPr>
        <a:xfrm>
          <a:off x="4258945" y="6644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18959</xdr:rowOff>
    </xdr:from>
    <xdr:to>
      <xdr:col>23</xdr:col>
      <xdr:colOff>174625</xdr:colOff>
      <xdr:row>35</xdr:row>
      <xdr:rowOff>18959</xdr:rowOff>
    </xdr:to>
    <xdr:cxnSp macro="">
      <xdr:nvCxnSpPr>
        <xdr:cNvPr id="69" name="直線コネクタ 68"/>
        <xdr:cNvCxnSpPr/>
      </xdr:nvCxnSpPr>
      <xdr:spPr>
        <a:xfrm>
          <a:off x="4119245" y="6640739"/>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70" name="有形固定資産減価償却率最大値テキスト"/>
        <xdr:cNvSpPr txBox="1"/>
      </xdr:nvSpPr>
      <xdr:spPr>
        <a:xfrm>
          <a:off x="4258945" y="5130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71" name="直線コネクタ 70"/>
        <xdr:cNvCxnSpPr/>
      </xdr:nvCxnSpPr>
      <xdr:spPr>
        <a:xfrm>
          <a:off x="4119245" y="535114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149424</xdr:rowOff>
    </xdr:from>
    <xdr:ext cx="405111" cy="259045"/>
    <xdr:sp macro="" textlink="">
      <xdr:nvSpPr>
        <xdr:cNvPr id="72" name="有形固定資産減価償却率平均値テキスト"/>
        <xdr:cNvSpPr txBox="1"/>
      </xdr:nvSpPr>
      <xdr:spPr>
        <a:xfrm>
          <a:off x="4258945" y="59330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126547</xdr:rowOff>
    </xdr:from>
    <xdr:to>
      <xdr:col>23</xdr:col>
      <xdr:colOff>136525</xdr:colOff>
      <xdr:row>32</xdr:row>
      <xdr:rowOff>56697</xdr:rowOff>
    </xdr:to>
    <xdr:sp macro="" textlink="">
      <xdr:nvSpPr>
        <xdr:cNvPr id="73" name="フローチャート: 判断 72"/>
        <xdr:cNvSpPr/>
      </xdr:nvSpPr>
      <xdr:spPr>
        <a:xfrm>
          <a:off x="4157345" y="60777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92619</xdr:rowOff>
    </xdr:from>
    <xdr:to>
      <xdr:col>19</xdr:col>
      <xdr:colOff>187325</xdr:colOff>
      <xdr:row>32</xdr:row>
      <xdr:rowOff>22769</xdr:rowOff>
    </xdr:to>
    <xdr:sp macro="" textlink="">
      <xdr:nvSpPr>
        <xdr:cNvPr id="74" name="フローチャート: 判断 73"/>
        <xdr:cNvSpPr/>
      </xdr:nvSpPr>
      <xdr:spPr>
        <a:xfrm>
          <a:off x="3537585" y="604383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92619</xdr:rowOff>
    </xdr:from>
    <xdr:to>
      <xdr:col>15</xdr:col>
      <xdr:colOff>187325</xdr:colOff>
      <xdr:row>32</xdr:row>
      <xdr:rowOff>22769</xdr:rowOff>
    </xdr:to>
    <xdr:sp macro="" textlink="">
      <xdr:nvSpPr>
        <xdr:cNvPr id="75" name="フローチャート: 判断 74"/>
        <xdr:cNvSpPr/>
      </xdr:nvSpPr>
      <xdr:spPr>
        <a:xfrm>
          <a:off x="2867025" y="604383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43271</xdr:rowOff>
    </xdr:from>
    <xdr:to>
      <xdr:col>11</xdr:col>
      <xdr:colOff>187325</xdr:colOff>
      <xdr:row>31</xdr:row>
      <xdr:rowOff>144871</xdr:rowOff>
    </xdr:to>
    <xdr:sp macro="" textlink="">
      <xdr:nvSpPr>
        <xdr:cNvPr id="76" name="フローチャート: 判断 75"/>
        <xdr:cNvSpPr/>
      </xdr:nvSpPr>
      <xdr:spPr>
        <a:xfrm>
          <a:off x="2196465" y="599449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85181</xdr:rowOff>
    </xdr:from>
    <xdr:to>
      <xdr:col>7</xdr:col>
      <xdr:colOff>187325</xdr:colOff>
      <xdr:row>31</xdr:row>
      <xdr:rowOff>15331</xdr:rowOff>
    </xdr:to>
    <xdr:sp macro="" textlink="">
      <xdr:nvSpPr>
        <xdr:cNvPr id="77" name="フローチャート: 判断 76"/>
        <xdr:cNvSpPr/>
      </xdr:nvSpPr>
      <xdr:spPr>
        <a:xfrm>
          <a:off x="1525905" y="586876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5715</xdr:rowOff>
    </xdr:from>
    <xdr:to>
      <xdr:col>23</xdr:col>
      <xdr:colOff>136525</xdr:colOff>
      <xdr:row>33</xdr:row>
      <xdr:rowOff>107315</xdr:rowOff>
    </xdr:to>
    <xdr:sp macro="" textlink="">
      <xdr:nvSpPr>
        <xdr:cNvPr id="83" name="楕円 82"/>
        <xdr:cNvSpPr/>
      </xdr:nvSpPr>
      <xdr:spPr>
        <a:xfrm>
          <a:off x="4157345" y="629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155592</xdr:rowOff>
    </xdr:from>
    <xdr:ext cx="405111" cy="259045"/>
    <xdr:sp macro="" textlink="">
      <xdr:nvSpPr>
        <xdr:cNvPr id="84" name="有形固定資産減価償却率該当値テキスト"/>
        <xdr:cNvSpPr txBox="1"/>
      </xdr:nvSpPr>
      <xdr:spPr>
        <a:xfrm>
          <a:off x="4258945" y="6274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121648</xdr:rowOff>
    </xdr:from>
    <xdr:to>
      <xdr:col>19</xdr:col>
      <xdr:colOff>187325</xdr:colOff>
      <xdr:row>33</xdr:row>
      <xdr:rowOff>51798</xdr:rowOff>
    </xdr:to>
    <xdr:sp macro="" textlink="">
      <xdr:nvSpPr>
        <xdr:cNvPr id="85" name="楕円 84"/>
        <xdr:cNvSpPr/>
      </xdr:nvSpPr>
      <xdr:spPr>
        <a:xfrm>
          <a:off x="3537585" y="624050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998</xdr:rowOff>
    </xdr:from>
    <xdr:to>
      <xdr:col>23</xdr:col>
      <xdr:colOff>85725</xdr:colOff>
      <xdr:row>33</xdr:row>
      <xdr:rowOff>56515</xdr:rowOff>
    </xdr:to>
    <xdr:cxnSp macro="">
      <xdr:nvCxnSpPr>
        <xdr:cNvPr id="86" name="直線コネクタ 85"/>
        <xdr:cNvCxnSpPr/>
      </xdr:nvCxnSpPr>
      <xdr:spPr>
        <a:xfrm>
          <a:off x="3588385" y="6287498"/>
          <a:ext cx="61976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41456</xdr:rowOff>
    </xdr:from>
    <xdr:to>
      <xdr:col>15</xdr:col>
      <xdr:colOff>187325</xdr:colOff>
      <xdr:row>32</xdr:row>
      <xdr:rowOff>143056</xdr:rowOff>
    </xdr:to>
    <xdr:sp macro="" textlink="">
      <xdr:nvSpPr>
        <xdr:cNvPr id="87" name="楕円 86"/>
        <xdr:cNvSpPr/>
      </xdr:nvSpPr>
      <xdr:spPr>
        <a:xfrm>
          <a:off x="2867025" y="616031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92256</xdr:rowOff>
    </xdr:from>
    <xdr:to>
      <xdr:col>19</xdr:col>
      <xdr:colOff>136525</xdr:colOff>
      <xdr:row>33</xdr:row>
      <xdr:rowOff>998</xdr:rowOff>
    </xdr:to>
    <xdr:cxnSp macro="">
      <xdr:nvCxnSpPr>
        <xdr:cNvPr id="88" name="直線コネクタ 87"/>
        <xdr:cNvCxnSpPr/>
      </xdr:nvCxnSpPr>
      <xdr:spPr>
        <a:xfrm>
          <a:off x="2917825" y="6211116"/>
          <a:ext cx="670560" cy="76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166642</xdr:rowOff>
    </xdr:from>
    <xdr:to>
      <xdr:col>11</xdr:col>
      <xdr:colOff>187325</xdr:colOff>
      <xdr:row>32</xdr:row>
      <xdr:rowOff>96792</xdr:rowOff>
    </xdr:to>
    <xdr:sp macro="" textlink="">
      <xdr:nvSpPr>
        <xdr:cNvPr id="89" name="楕円 88"/>
        <xdr:cNvSpPr/>
      </xdr:nvSpPr>
      <xdr:spPr>
        <a:xfrm>
          <a:off x="2196465" y="611786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45992</xdr:rowOff>
    </xdr:from>
    <xdr:to>
      <xdr:col>15</xdr:col>
      <xdr:colOff>136525</xdr:colOff>
      <xdr:row>32</xdr:row>
      <xdr:rowOff>92256</xdr:rowOff>
    </xdr:to>
    <xdr:cxnSp macro="">
      <xdr:nvCxnSpPr>
        <xdr:cNvPr id="90" name="直線コネクタ 89"/>
        <xdr:cNvCxnSpPr/>
      </xdr:nvCxnSpPr>
      <xdr:spPr>
        <a:xfrm>
          <a:off x="2247265" y="6164852"/>
          <a:ext cx="67056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38372</xdr:rowOff>
    </xdr:from>
    <xdr:to>
      <xdr:col>7</xdr:col>
      <xdr:colOff>187325</xdr:colOff>
      <xdr:row>32</xdr:row>
      <xdr:rowOff>139972</xdr:rowOff>
    </xdr:to>
    <xdr:sp macro="" textlink="">
      <xdr:nvSpPr>
        <xdr:cNvPr id="91" name="楕円 90"/>
        <xdr:cNvSpPr/>
      </xdr:nvSpPr>
      <xdr:spPr>
        <a:xfrm>
          <a:off x="1525905" y="615723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45992</xdr:rowOff>
    </xdr:from>
    <xdr:to>
      <xdr:col>11</xdr:col>
      <xdr:colOff>136525</xdr:colOff>
      <xdr:row>32</xdr:row>
      <xdr:rowOff>89172</xdr:rowOff>
    </xdr:to>
    <xdr:cxnSp macro="">
      <xdr:nvCxnSpPr>
        <xdr:cNvPr id="92" name="直線コネクタ 91"/>
        <xdr:cNvCxnSpPr/>
      </xdr:nvCxnSpPr>
      <xdr:spPr>
        <a:xfrm flipV="1">
          <a:off x="1576705" y="6164852"/>
          <a:ext cx="67056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39296</xdr:rowOff>
    </xdr:from>
    <xdr:ext cx="405111" cy="259045"/>
    <xdr:sp macro="" textlink="">
      <xdr:nvSpPr>
        <xdr:cNvPr id="93" name="n_1aveValue有形固定資産減価償却率"/>
        <xdr:cNvSpPr txBox="1"/>
      </xdr:nvSpPr>
      <xdr:spPr>
        <a:xfrm>
          <a:off x="3395989" y="5822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39296</xdr:rowOff>
    </xdr:from>
    <xdr:ext cx="405111" cy="259045"/>
    <xdr:sp macro="" textlink="">
      <xdr:nvSpPr>
        <xdr:cNvPr id="94" name="n_2aveValue有形固定資産減価償却率"/>
        <xdr:cNvSpPr txBox="1"/>
      </xdr:nvSpPr>
      <xdr:spPr>
        <a:xfrm>
          <a:off x="2738129" y="5822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161398</xdr:rowOff>
    </xdr:from>
    <xdr:ext cx="405111" cy="259045"/>
    <xdr:sp macro="" textlink="">
      <xdr:nvSpPr>
        <xdr:cNvPr id="95" name="n_3aveValue有形固定資産減価償却率"/>
        <xdr:cNvSpPr txBox="1"/>
      </xdr:nvSpPr>
      <xdr:spPr>
        <a:xfrm>
          <a:off x="2067569" y="5777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31858</xdr:rowOff>
    </xdr:from>
    <xdr:ext cx="405111" cy="259045"/>
    <xdr:sp macro="" textlink="">
      <xdr:nvSpPr>
        <xdr:cNvPr id="96" name="n_4aveValue有形固定資産減価償却率"/>
        <xdr:cNvSpPr txBox="1"/>
      </xdr:nvSpPr>
      <xdr:spPr>
        <a:xfrm>
          <a:off x="1397009" y="5647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42925</xdr:rowOff>
    </xdr:from>
    <xdr:ext cx="405111" cy="259045"/>
    <xdr:sp macro="" textlink="">
      <xdr:nvSpPr>
        <xdr:cNvPr id="97" name="n_1mainValue有形固定資産減価償却率"/>
        <xdr:cNvSpPr txBox="1"/>
      </xdr:nvSpPr>
      <xdr:spPr>
        <a:xfrm>
          <a:off x="3395989" y="6329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134183</xdr:rowOff>
    </xdr:from>
    <xdr:ext cx="405111" cy="259045"/>
    <xdr:sp macro="" textlink="">
      <xdr:nvSpPr>
        <xdr:cNvPr id="98" name="n_2mainValue有形固定資産減価償却率"/>
        <xdr:cNvSpPr txBox="1"/>
      </xdr:nvSpPr>
      <xdr:spPr>
        <a:xfrm>
          <a:off x="2738129" y="6253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87919</xdr:rowOff>
    </xdr:from>
    <xdr:ext cx="405111" cy="259045"/>
    <xdr:sp macro="" textlink="">
      <xdr:nvSpPr>
        <xdr:cNvPr id="99" name="n_3mainValue有形固定資産減価償却率"/>
        <xdr:cNvSpPr txBox="1"/>
      </xdr:nvSpPr>
      <xdr:spPr>
        <a:xfrm>
          <a:off x="2067569" y="6206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131099</xdr:rowOff>
    </xdr:from>
    <xdr:ext cx="405111" cy="259045"/>
    <xdr:sp macro="" textlink="">
      <xdr:nvSpPr>
        <xdr:cNvPr id="100" name="n_4mainValue有形固定資産減価償却率"/>
        <xdr:cNvSpPr txBox="1"/>
      </xdr:nvSpPr>
      <xdr:spPr>
        <a:xfrm>
          <a:off x="1397009" y="6249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0904488" y="452367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2166505" y="450700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[ 612.4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債務償還可能年数は類似団体平均を下回っており、主な要因としては、毎年の地方債の新規発行額を該当年度の償還額以内として努めてきたが、</a:t>
          </a:r>
          <a:r>
            <a:rPr kumimoji="1" lang="en-US" altLang="ja-JP" sz="1100">
              <a:latin typeface="ＭＳ Ｐゴシック" panose="020B0600070205080204" pitchFamily="50" charset="-128"/>
              <a:ea typeface="ＭＳ Ｐゴシック" panose="020B0600070205080204" pitchFamily="50" charset="-128"/>
            </a:rPr>
            <a:t>R1</a:t>
          </a:r>
          <a:r>
            <a:rPr kumimoji="1" lang="ja-JP" altLang="en-US" sz="1100">
              <a:latin typeface="ＭＳ Ｐゴシック" panose="020B0600070205080204" pitchFamily="50" charset="-128"/>
              <a:ea typeface="ＭＳ Ｐゴシック" panose="020B0600070205080204" pitchFamily="50" charset="-128"/>
            </a:rPr>
            <a:t>年度については、防災行政無線デジタル化事業等の実施もあり、類似団体平均値に近づいた形となっている。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債務償還可能年数については、今後も大型事業の実施もあるが、引き続き類似団体平均値を上回らないよう取り組んでいく。</a:t>
          </a: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9486041" y="686389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xdr:cNvCxnSpPr/>
      </xdr:nvCxnSpPr>
      <xdr:spPr>
        <a:xfrm>
          <a:off x="9971405" y="665307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xdr:cNvSpPr txBox="1"/>
      </xdr:nvSpPr>
      <xdr:spPr>
        <a:xfrm>
          <a:off x="9486041" y="656308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xdr:cNvCxnSpPr/>
      </xdr:nvCxnSpPr>
      <xdr:spPr>
        <a:xfrm>
          <a:off x="9971405" y="6352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0" name="テキスト ボックス 119"/>
        <xdr:cNvSpPr txBox="1"/>
      </xdr:nvSpPr>
      <xdr:spPr>
        <a:xfrm>
          <a:off x="9486041" y="626227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xdr:cNvCxnSpPr/>
      </xdr:nvCxnSpPr>
      <xdr:spPr>
        <a:xfrm>
          <a:off x="9971405" y="605145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xdr:cNvSpPr txBox="1"/>
      </xdr:nvSpPr>
      <xdr:spPr>
        <a:xfrm>
          <a:off x="9542936" y="595765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xdr:cNvCxnSpPr/>
      </xdr:nvCxnSpPr>
      <xdr:spPr>
        <a:xfrm>
          <a:off x="9971405" y="575065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xdr:cNvSpPr txBox="1"/>
      </xdr:nvSpPr>
      <xdr:spPr>
        <a:xfrm>
          <a:off x="9542936" y="565685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xdr:cNvCxnSpPr/>
      </xdr:nvCxnSpPr>
      <xdr:spPr>
        <a:xfrm>
          <a:off x="9971405" y="5449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xdr:cNvSpPr txBox="1"/>
      </xdr:nvSpPr>
      <xdr:spPr>
        <a:xfrm>
          <a:off x="9542936" y="53560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xdr:cNvCxnSpPr/>
      </xdr:nvCxnSpPr>
      <xdr:spPr>
        <a:xfrm>
          <a:off x="9971405" y="514522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8" name="テキスト ボックス 127"/>
        <xdr:cNvSpPr txBox="1"/>
      </xdr:nvSpPr>
      <xdr:spPr>
        <a:xfrm>
          <a:off x="9645528" y="50552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74495</xdr:rowOff>
    </xdr:from>
    <xdr:to>
      <xdr:col>76</xdr:col>
      <xdr:colOff>21589</xdr:colOff>
      <xdr:row>33</xdr:row>
      <xdr:rowOff>159016</xdr:rowOff>
    </xdr:to>
    <xdr:cxnSp macro="">
      <xdr:nvCxnSpPr>
        <xdr:cNvPr id="131" name="直線コネクタ 130"/>
        <xdr:cNvCxnSpPr/>
      </xdr:nvCxnSpPr>
      <xdr:spPr>
        <a:xfrm flipV="1">
          <a:off x="13027660" y="5355155"/>
          <a:ext cx="1269" cy="1090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162843</xdr:rowOff>
    </xdr:from>
    <xdr:ext cx="560923" cy="259045"/>
    <xdr:sp macro="" textlink="">
      <xdr:nvSpPr>
        <xdr:cNvPr id="132" name="債務償還比率最小値テキスト"/>
        <xdr:cNvSpPr txBox="1"/>
      </xdr:nvSpPr>
      <xdr:spPr>
        <a:xfrm>
          <a:off x="13080365" y="644934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159016</xdr:rowOff>
    </xdr:from>
    <xdr:to>
      <xdr:col>76</xdr:col>
      <xdr:colOff>111125</xdr:colOff>
      <xdr:row>33</xdr:row>
      <xdr:rowOff>159016</xdr:rowOff>
    </xdr:to>
    <xdr:cxnSp macro="">
      <xdr:nvCxnSpPr>
        <xdr:cNvPr id="133" name="直線コネクタ 132"/>
        <xdr:cNvCxnSpPr/>
      </xdr:nvCxnSpPr>
      <xdr:spPr>
        <a:xfrm>
          <a:off x="12963525" y="64455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21172</xdr:rowOff>
    </xdr:from>
    <xdr:ext cx="469744" cy="259045"/>
    <xdr:sp macro="" textlink="">
      <xdr:nvSpPr>
        <xdr:cNvPr id="134" name="債務償還比率最大値テキスト"/>
        <xdr:cNvSpPr txBox="1"/>
      </xdr:nvSpPr>
      <xdr:spPr>
        <a:xfrm>
          <a:off x="13080365" y="5134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74495</xdr:rowOff>
    </xdr:from>
    <xdr:to>
      <xdr:col>76</xdr:col>
      <xdr:colOff>111125</xdr:colOff>
      <xdr:row>27</xdr:row>
      <xdr:rowOff>74495</xdr:rowOff>
    </xdr:to>
    <xdr:cxnSp macro="">
      <xdr:nvCxnSpPr>
        <xdr:cNvPr id="135" name="直線コネクタ 134"/>
        <xdr:cNvCxnSpPr/>
      </xdr:nvCxnSpPr>
      <xdr:spPr>
        <a:xfrm>
          <a:off x="12963525" y="53551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80124</xdr:rowOff>
    </xdr:from>
    <xdr:ext cx="469744" cy="259045"/>
    <xdr:sp macro="" textlink="">
      <xdr:nvSpPr>
        <xdr:cNvPr id="136" name="債務償還比率平均値テキスト"/>
        <xdr:cNvSpPr txBox="1"/>
      </xdr:nvSpPr>
      <xdr:spPr>
        <a:xfrm>
          <a:off x="13080365" y="56960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101697</xdr:rowOff>
    </xdr:from>
    <xdr:to>
      <xdr:col>76</xdr:col>
      <xdr:colOff>73025</xdr:colOff>
      <xdr:row>30</xdr:row>
      <xdr:rowOff>31847</xdr:rowOff>
    </xdr:to>
    <xdr:sp macro="" textlink="">
      <xdr:nvSpPr>
        <xdr:cNvPr id="137" name="フローチャート: 判断 136"/>
        <xdr:cNvSpPr/>
      </xdr:nvSpPr>
      <xdr:spPr>
        <a:xfrm>
          <a:off x="13001625" y="571763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100566</xdr:rowOff>
    </xdr:from>
    <xdr:to>
      <xdr:col>72</xdr:col>
      <xdr:colOff>123825</xdr:colOff>
      <xdr:row>30</xdr:row>
      <xdr:rowOff>30716</xdr:rowOff>
    </xdr:to>
    <xdr:sp macro="" textlink="">
      <xdr:nvSpPr>
        <xdr:cNvPr id="138" name="フローチャート: 判断 137"/>
        <xdr:cNvSpPr/>
      </xdr:nvSpPr>
      <xdr:spPr>
        <a:xfrm>
          <a:off x="12359005" y="57165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92341</xdr:rowOff>
    </xdr:from>
    <xdr:to>
      <xdr:col>68</xdr:col>
      <xdr:colOff>123825</xdr:colOff>
      <xdr:row>30</xdr:row>
      <xdr:rowOff>22491</xdr:rowOff>
    </xdr:to>
    <xdr:sp macro="" textlink="">
      <xdr:nvSpPr>
        <xdr:cNvPr id="139" name="フローチャート: 判断 138"/>
        <xdr:cNvSpPr/>
      </xdr:nvSpPr>
      <xdr:spPr>
        <a:xfrm>
          <a:off x="11688445" y="57082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94295</xdr:rowOff>
    </xdr:from>
    <xdr:to>
      <xdr:col>64</xdr:col>
      <xdr:colOff>123825</xdr:colOff>
      <xdr:row>30</xdr:row>
      <xdr:rowOff>24445</xdr:rowOff>
    </xdr:to>
    <xdr:sp macro="" textlink="">
      <xdr:nvSpPr>
        <xdr:cNvPr id="140" name="フローチャート: 判断 139"/>
        <xdr:cNvSpPr/>
      </xdr:nvSpPr>
      <xdr:spPr>
        <a:xfrm>
          <a:off x="11017885" y="57102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68181</xdr:rowOff>
    </xdr:from>
    <xdr:to>
      <xdr:col>60</xdr:col>
      <xdr:colOff>123825</xdr:colOff>
      <xdr:row>29</xdr:row>
      <xdr:rowOff>169781</xdr:rowOff>
    </xdr:to>
    <xdr:sp macro="" textlink="">
      <xdr:nvSpPr>
        <xdr:cNvPr id="141" name="フローチャート: 判断 140"/>
        <xdr:cNvSpPr/>
      </xdr:nvSpPr>
      <xdr:spPr>
        <a:xfrm>
          <a:off x="10347325" y="568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96659</xdr:rowOff>
    </xdr:from>
    <xdr:to>
      <xdr:col>76</xdr:col>
      <xdr:colOff>73025</xdr:colOff>
      <xdr:row>30</xdr:row>
      <xdr:rowOff>26809</xdr:rowOff>
    </xdr:to>
    <xdr:sp macro="" textlink="">
      <xdr:nvSpPr>
        <xdr:cNvPr id="147" name="楕円 146"/>
        <xdr:cNvSpPr/>
      </xdr:nvSpPr>
      <xdr:spPr>
        <a:xfrm>
          <a:off x="13001625" y="571259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119536</xdr:rowOff>
    </xdr:from>
    <xdr:ext cx="469744" cy="259045"/>
    <xdr:sp macro="" textlink="">
      <xdr:nvSpPr>
        <xdr:cNvPr id="148" name="債務償還比率該当値テキスト"/>
        <xdr:cNvSpPr txBox="1"/>
      </xdr:nvSpPr>
      <xdr:spPr>
        <a:xfrm>
          <a:off x="13080365" y="556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39805</xdr:rowOff>
    </xdr:from>
    <xdr:to>
      <xdr:col>72</xdr:col>
      <xdr:colOff>123825</xdr:colOff>
      <xdr:row>29</xdr:row>
      <xdr:rowOff>141405</xdr:rowOff>
    </xdr:to>
    <xdr:sp macro="" textlink="">
      <xdr:nvSpPr>
        <xdr:cNvPr id="149" name="楕円 148"/>
        <xdr:cNvSpPr/>
      </xdr:nvSpPr>
      <xdr:spPr>
        <a:xfrm>
          <a:off x="12359005" y="565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90605</xdr:rowOff>
    </xdr:from>
    <xdr:to>
      <xdr:col>76</xdr:col>
      <xdr:colOff>22225</xdr:colOff>
      <xdr:row>29</xdr:row>
      <xdr:rowOff>147459</xdr:rowOff>
    </xdr:to>
    <xdr:cxnSp macro="">
      <xdr:nvCxnSpPr>
        <xdr:cNvPr id="150" name="直線コネクタ 149"/>
        <xdr:cNvCxnSpPr/>
      </xdr:nvCxnSpPr>
      <xdr:spPr>
        <a:xfrm>
          <a:off x="12409805" y="5706545"/>
          <a:ext cx="619760" cy="56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36824</xdr:rowOff>
    </xdr:from>
    <xdr:to>
      <xdr:col>68</xdr:col>
      <xdr:colOff>123825</xdr:colOff>
      <xdr:row>29</xdr:row>
      <xdr:rowOff>138424</xdr:rowOff>
    </xdr:to>
    <xdr:sp macro="" textlink="">
      <xdr:nvSpPr>
        <xdr:cNvPr id="151" name="楕円 150"/>
        <xdr:cNvSpPr/>
      </xdr:nvSpPr>
      <xdr:spPr>
        <a:xfrm>
          <a:off x="11688445" y="565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87624</xdr:rowOff>
    </xdr:from>
    <xdr:to>
      <xdr:col>72</xdr:col>
      <xdr:colOff>73025</xdr:colOff>
      <xdr:row>29</xdr:row>
      <xdr:rowOff>90605</xdr:rowOff>
    </xdr:to>
    <xdr:cxnSp macro="">
      <xdr:nvCxnSpPr>
        <xdr:cNvPr id="152" name="直線コネクタ 151"/>
        <xdr:cNvCxnSpPr/>
      </xdr:nvCxnSpPr>
      <xdr:spPr>
        <a:xfrm>
          <a:off x="11739245" y="5703564"/>
          <a:ext cx="670560" cy="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37749</xdr:rowOff>
    </xdr:from>
    <xdr:to>
      <xdr:col>64</xdr:col>
      <xdr:colOff>123825</xdr:colOff>
      <xdr:row>29</xdr:row>
      <xdr:rowOff>139349</xdr:rowOff>
    </xdr:to>
    <xdr:sp macro="" textlink="">
      <xdr:nvSpPr>
        <xdr:cNvPr id="153" name="楕円 152"/>
        <xdr:cNvSpPr/>
      </xdr:nvSpPr>
      <xdr:spPr>
        <a:xfrm>
          <a:off x="11017885" y="565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87624</xdr:rowOff>
    </xdr:from>
    <xdr:to>
      <xdr:col>68</xdr:col>
      <xdr:colOff>73025</xdr:colOff>
      <xdr:row>29</xdr:row>
      <xdr:rowOff>88549</xdr:rowOff>
    </xdr:to>
    <xdr:cxnSp macro="">
      <xdr:nvCxnSpPr>
        <xdr:cNvPr id="154" name="直線コネクタ 153"/>
        <xdr:cNvCxnSpPr/>
      </xdr:nvCxnSpPr>
      <xdr:spPr>
        <a:xfrm flipV="1">
          <a:off x="11068685" y="5703564"/>
          <a:ext cx="670560" cy="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34254</xdr:rowOff>
    </xdr:from>
    <xdr:to>
      <xdr:col>60</xdr:col>
      <xdr:colOff>123825</xdr:colOff>
      <xdr:row>29</xdr:row>
      <xdr:rowOff>135854</xdr:rowOff>
    </xdr:to>
    <xdr:sp macro="" textlink="">
      <xdr:nvSpPr>
        <xdr:cNvPr id="155" name="楕円 154"/>
        <xdr:cNvSpPr/>
      </xdr:nvSpPr>
      <xdr:spPr>
        <a:xfrm>
          <a:off x="10347325" y="565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85054</xdr:rowOff>
    </xdr:from>
    <xdr:to>
      <xdr:col>64</xdr:col>
      <xdr:colOff>73025</xdr:colOff>
      <xdr:row>29</xdr:row>
      <xdr:rowOff>88549</xdr:rowOff>
    </xdr:to>
    <xdr:cxnSp macro="">
      <xdr:nvCxnSpPr>
        <xdr:cNvPr id="156" name="直線コネクタ 155"/>
        <xdr:cNvCxnSpPr/>
      </xdr:nvCxnSpPr>
      <xdr:spPr>
        <a:xfrm>
          <a:off x="10398125" y="5700994"/>
          <a:ext cx="670560" cy="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21843</xdr:rowOff>
    </xdr:from>
    <xdr:ext cx="469744" cy="259045"/>
    <xdr:sp macro="" textlink="">
      <xdr:nvSpPr>
        <xdr:cNvPr id="157" name="n_1aveValue債務償還比率"/>
        <xdr:cNvSpPr txBox="1"/>
      </xdr:nvSpPr>
      <xdr:spPr>
        <a:xfrm>
          <a:off x="12185092" y="5805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13618</xdr:rowOff>
    </xdr:from>
    <xdr:ext cx="469744" cy="259045"/>
    <xdr:sp macro="" textlink="">
      <xdr:nvSpPr>
        <xdr:cNvPr id="158" name="n_2aveValue債務償還比率"/>
        <xdr:cNvSpPr txBox="1"/>
      </xdr:nvSpPr>
      <xdr:spPr>
        <a:xfrm>
          <a:off x="11527232" y="5797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15572</xdr:rowOff>
    </xdr:from>
    <xdr:ext cx="469744" cy="259045"/>
    <xdr:sp macro="" textlink="">
      <xdr:nvSpPr>
        <xdr:cNvPr id="159" name="n_3aveValue債務償還比率"/>
        <xdr:cNvSpPr txBox="1"/>
      </xdr:nvSpPr>
      <xdr:spPr>
        <a:xfrm>
          <a:off x="10856672" y="5799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160908</xdr:rowOff>
    </xdr:from>
    <xdr:ext cx="469744" cy="259045"/>
    <xdr:sp macro="" textlink="">
      <xdr:nvSpPr>
        <xdr:cNvPr id="160" name="n_4aveValue債務償還比率"/>
        <xdr:cNvSpPr txBox="1"/>
      </xdr:nvSpPr>
      <xdr:spPr>
        <a:xfrm>
          <a:off x="10186112" y="5776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157932</xdr:rowOff>
    </xdr:from>
    <xdr:ext cx="469744" cy="259045"/>
    <xdr:sp macro="" textlink="">
      <xdr:nvSpPr>
        <xdr:cNvPr id="161" name="n_1mainValue債務償還比率"/>
        <xdr:cNvSpPr txBox="1"/>
      </xdr:nvSpPr>
      <xdr:spPr>
        <a:xfrm>
          <a:off x="12185092" y="543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154951</xdr:rowOff>
    </xdr:from>
    <xdr:ext cx="469744" cy="259045"/>
    <xdr:sp macro="" textlink="">
      <xdr:nvSpPr>
        <xdr:cNvPr id="162" name="n_2mainValue債務償還比率"/>
        <xdr:cNvSpPr txBox="1"/>
      </xdr:nvSpPr>
      <xdr:spPr>
        <a:xfrm>
          <a:off x="11527232" y="5435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155876</xdr:rowOff>
    </xdr:from>
    <xdr:ext cx="469744" cy="259045"/>
    <xdr:sp macro="" textlink="">
      <xdr:nvSpPr>
        <xdr:cNvPr id="163" name="n_3mainValue債務償還比率"/>
        <xdr:cNvSpPr txBox="1"/>
      </xdr:nvSpPr>
      <xdr:spPr>
        <a:xfrm>
          <a:off x="10856672" y="5436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152381</xdr:rowOff>
    </xdr:from>
    <xdr:ext cx="469744" cy="259045"/>
    <xdr:sp macro="" textlink="">
      <xdr:nvSpPr>
        <xdr:cNvPr id="164" name="n_4mainValue債務償還比率"/>
        <xdr:cNvSpPr txBox="1"/>
      </xdr:nvSpPr>
      <xdr:spPr>
        <a:xfrm>
          <a:off x="10186112" y="5433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和歌山県みなべ町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12,585
12,485
120.28
9,413,933
8,512,621
752,154
5,050,726
9,731,300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21.7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xdr:cNvSpPr txBox="1"/>
      </xdr:nvSpPr>
      <xdr:spPr>
        <a:xfrm>
          <a:off x="33608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118110</xdr:rowOff>
    </xdr:from>
    <xdr:to>
      <xdr:col>24</xdr:col>
      <xdr:colOff>62865</xdr:colOff>
      <xdr:row>41</xdr:row>
      <xdr:rowOff>22860</xdr:rowOff>
    </xdr:to>
    <xdr:cxnSp macro="">
      <xdr:nvCxnSpPr>
        <xdr:cNvPr id="57" name="直線コネクタ 56"/>
        <xdr:cNvCxnSpPr/>
      </xdr:nvCxnSpPr>
      <xdr:spPr>
        <a:xfrm flipV="1">
          <a:off x="4086225" y="548259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26687</xdr:rowOff>
    </xdr:from>
    <xdr:ext cx="405111" cy="259045"/>
    <xdr:sp macro="" textlink="">
      <xdr:nvSpPr>
        <xdr:cNvPr id="58" name="【道路】&#10;有形固定資産減価償却率最小値テキスト"/>
        <xdr:cNvSpPr txBox="1"/>
      </xdr:nvSpPr>
      <xdr:spPr>
        <a:xfrm>
          <a:off x="4124960" y="689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22860</xdr:rowOff>
    </xdr:from>
    <xdr:to>
      <xdr:col>24</xdr:col>
      <xdr:colOff>152400</xdr:colOff>
      <xdr:row>41</xdr:row>
      <xdr:rowOff>22860</xdr:rowOff>
    </xdr:to>
    <xdr:cxnSp macro="">
      <xdr:nvCxnSpPr>
        <xdr:cNvPr id="59" name="直線コネクタ 58"/>
        <xdr:cNvCxnSpPr/>
      </xdr:nvCxnSpPr>
      <xdr:spPr>
        <a:xfrm>
          <a:off x="4020820" y="68961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64787</xdr:rowOff>
    </xdr:from>
    <xdr:ext cx="405111" cy="259045"/>
    <xdr:sp macro="" textlink="">
      <xdr:nvSpPr>
        <xdr:cNvPr id="60" name="【道路】&#10;有形固定資産減価償却率最大値テキスト"/>
        <xdr:cNvSpPr txBox="1"/>
      </xdr:nvSpPr>
      <xdr:spPr>
        <a:xfrm>
          <a:off x="4124960" y="5261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118110</xdr:rowOff>
    </xdr:from>
    <xdr:to>
      <xdr:col>24</xdr:col>
      <xdr:colOff>152400</xdr:colOff>
      <xdr:row>32</xdr:row>
      <xdr:rowOff>118110</xdr:rowOff>
    </xdr:to>
    <xdr:cxnSp macro="">
      <xdr:nvCxnSpPr>
        <xdr:cNvPr id="61" name="直線コネクタ 60"/>
        <xdr:cNvCxnSpPr/>
      </xdr:nvCxnSpPr>
      <xdr:spPr>
        <a:xfrm>
          <a:off x="4020820" y="54825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17797</xdr:rowOff>
    </xdr:from>
    <xdr:ext cx="405111" cy="259045"/>
    <xdr:sp macro="" textlink="">
      <xdr:nvSpPr>
        <xdr:cNvPr id="62" name="【道路】&#10;有形固定資産減価償却率平均値テキスト"/>
        <xdr:cNvSpPr txBox="1"/>
      </xdr:nvSpPr>
      <xdr:spPr>
        <a:xfrm>
          <a:off x="4124960" y="5885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166370</xdr:rowOff>
    </xdr:from>
    <xdr:to>
      <xdr:col>24</xdr:col>
      <xdr:colOff>114300</xdr:colOff>
      <xdr:row>36</xdr:row>
      <xdr:rowOff>96520</xdr:rowOff>
    </xdr:to>
    <xdr:sp macro="" textlink="">
      <xdr:nvSpPr>
        <xdr:cNvPr id="63" name="フローチャート: 判断 62"/>
        <xdr:cNvSpPr/>
      </xdr:nvSpPr>
      <xdr:spPr>
        <a:xfrm>
          <a:off x="4036060" y="6033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113030</xdr:rowOff>
    </xdr:from>
    <xdr:to>
      <xdr:col>20</xdr:col>
      <xdr:colOff>38100</xdr:colOff>
      <xdr:row>36</xdr:row>
      <xdr:rowOff>43180</xdr:rowOff>
    </xdr:to>
    <xdr:sp macro="" textlink="">
      <xdr:nvSpPr>
        <xdr:cNvPr id="64" name="フローチャート: 判断 63"/>
        <xdr:cNvSpPr/>
      </xdr:nvSpPr>
      <xdr:spPr>
        <a:xfrm>
          <a:off x="3312160" y="59804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116840</xdr:rowOff>
    </xdr:from>
    <xdr:to>
      <xdr:col>15</xdr:col>
      <xdr:colOff>101600</xdr:colOff>
      <xdr:row>36</xdr:row>
      <xdr:rowOff>46990</xdr:rowOff>
    </xdr:to>
    <xdr:sp macro="" textlink="">
      <xdr:nvSpPr>
        <xdr:cNvPr id="65" name="フローチャート: 判断 64"/>
        <xdr:cNvSpPr/>
      </xdr:nvSpPr>
      <xdr:spPr>
        <a:xfrm>
          <a:off x="2514600" y="59842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59690</xdr:rowOff>
    </xdr:from>
    <xdr:to>
      <xdr:col>10</xdr:col>
      <xdr:colOff>165100</xdr:colOff>
      <xdr:row>35</xdr:row>
      <xdr:rowOff>161290</xdr:rowOff>
    </xdr:to>
    <xdr:sp macro="" textlink="">
      <xdr:nvSpPr>
        <xdr:cNvPr id="66" name="フローチャート: 判断 65"/>
        <xdr:cNvSpPr/>
      </xdr:nvSpPr>
      <xdr:spPr>
        <a:xfrm>
          <a:off x="1739900" y="592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34</xdr:row>
      <xdr:rowOff>59690</xdr:rowOff>
    </xdr:from>
    <xdr:to>
      <xdr:col>6</xdr:col>
      <xdr:colOff>38100</xdr:colOff>
      <xdr:row>34</xdr:row>
      <xdr:rowOff>161290</xdr:rowOff>
    </xdr:to>
    <xdr:sp macro="" textlink="">
      <xdr:nvSpPr>
        <xdr:cNvPr id="67" name="フローチャート: 判断 66"/>
        <xdr:cNvSpPr/>
      </xdr:nvSpPr>
      <xdr:spPr>
        <a:xfrm>
          <a:off x="965200" y="57594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13970</xdr:rowOff>
    </xdr:from>
    <xdr:to>
      <xdr:col>24</xdr:col>
      <xdr:colOff>114300</xdr:colOff>
      <xdr:row>38</xdr:row>
      <xdr:rowOff>115570</xdr:rowOff>
    </xdr:to>
    <xdr:sp macro="" textlink="">
      <xdr:nvSpPr>
        <xdr:cNvPr id="73" name="楕円 72"/>
        <xdr:cNvSpPr/>
      </xdr:nvSpPr>
      <xdr:spPr>
        <a:xfrm>
          <a:off x="4036060" y="63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163847</xdr:rowOff>
    </xdr:from>
    <xdr:ext cx="405111" cy="259045"/>
    <xdr:sp macro="" textlink="">
      <xdr:nvSpPr>
        <xdr:cNvPr id="74" name="【道路】&#10;有形固定資産減価償却率該当値テキスト"/>
        <xdr:cNvSpPr txBox="1"/>
      </xdr:nvSpPr>
      <xdr:spPr>
        <a:xfrm>
          <a:off x="4124960" y="636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139700</xdr:rowOff>
    </xdr:from>
    <xdr:to>
      <xdr:col>20</xdr:col>
      <xdr:colOff>38100</xdr:colOff>
      <xdr:row>38</xdr:row>
      <xdr:rowOff>69850</xdr:rowOff>
    </xdr:to>
    <xdr:sp macro="" textlink="">
      <xdr:nvSpPr>
        <xdr:cNvPr id="75" name="楕円 74"/>
        <xdr:cNvSpPr/>
      </xdr:nvSpPr>
      <xdr:spPr>
        <a:xfrm>
          <a:off x="3312160" y="63423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19050</xdr:rowOff>
    </xdr:from>
    <xdr:to>
      <xdr:col>24</xdr:col>
      <xdr:colOff>63500</xdr:colOff>
      <xdr:row>38</xdr:row>
      <xdr:rowOff>64770</xdr:rowOff>
    </xdr:to>
    <xdr:cxnSp macro="">
      <xdr:nvCxnSpPr>
        <xdr:cNvPr id="76" name="直線コネクタ 75"/>
        <xdr:cNvCxnSpPr/>
      </xdr:nvCxnSpPr>
      <xdr:spPr>
        <a:xfrm>
          <a:off x="3355340" y="6389370"/>
          <a:ext cx="73152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90170</xdr:rowOff>
    </xdr:from>
    <xdr:to>
      <xdr:col>15</xdr:col>
      <xdr:colOff>101600</xdr:colOff>
      <xdr:row>38</xdr:row>
      <xdr:rowOff>20320</xdr:rowOff>
    </xdr:to>
    <xdr:sp macro="" textlink="">
      <xdr:nvSpPr>
        <xdr:cNvPr id="77" name="楕円 76"/>
        <xdr:cNvSpPr/>
      </xdr:nvSpPr>
      <xdr:spPr>
        <a:xfrm>
          <a:off x="2514600" y="62928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140970</xdr:rowOff>
    </xdr:from>
    <xdr:to>
      <xdr:col>19</xdr:col>
      <xdr:colOff>177800</xdr:colOff>
      <xdr:row>38</xdr:row>
      <xdr:rowOff>19050</xdr:rowOff>
    </xdr:to>
    <xdr:cxnSp macro="">
      <xdr:nvCxnSpPr>
        <xdr:cNvPr id="78" name="直線コネクタ 77"/>
        <xdr:cNvCxnSpPr/>
      </xdr:nvCxnSpPr>
      <xdr:spPr>
        <a:xfrm>
          <a:off x="2565400" y="6343650"/>
          <a:ext cx="78994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97790</xdr:rowOff>
    </xdr:from>
    <xdr:to>
      <xdr:col>10</xdr:col>
      <xdr:colOff>165100</xdr:colOff>
      <xdr:row>38</xdr:row>
      <xdr:rowOff>27940</xdr:rowOff>
    </xdr:to>
    <xdr:sp macro="" textlink="">
      <xdr:nvSpPr>
        <xdr:cNvPr id="79" name="楕円 78"/>
        <xdr:cNvSpPr/>
      </xdr:nvSpPr>
      <xdr:spPr>
        <a:xfrm>
          <a:off x="1739900" y="63004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140970</xdr:rowOff>
    </xdr:from>
    <xdr:to>
      <xdr:col>15</xdr:col>
      <xdr:colOff>50800</xdr:colOff>
      <xdr:row>37</xdr:row>
      <xdr:rowOff>148590</xdr:rowOff>
    </xdr:to>
    <xdr:cxnSp macro="">
      <xdr:nvCxnSpPr>
        <xdr:cNvPr id="80" name="直線コネクタ 79"/>
        <xdr:cNvCxnSpPr/>
      </xdr:nvCxnSpPr>
      <xdr:spPr>
        <a:xfrm flipV="1">
          <a:off x="1790700" y="6343650"/>
          <a:ext cx="7747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128270</xdr:rowOff>
    </xdr:from>
    <xdr:to>
      <xdr:col>6</xdr:col>
      <xdr:colOff>38100</xdr:colOff>
      <xdr:row>37</xdr:row>
      <xdr:rowOff>58420</xdr:rowOff>
    </xdr:to>
    <xdr:sp macro="" textlink="">
      <xdr:nvSpPr>
        <xdr:cNvPr id="81" name="楕円 80"/>
        <xdr:cNvSpPr/>
      </xdr:nvSpPr>
      <xdr:spPr>
        <a:xfrm>
          <a:off x="965200" y="61633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7620</xdr:rowOff>
    </xdr:from>
    <xdr:to>
      <xdr:col>10</xdr:col>
      <xdr:colOff>114300</xdr:colOff>
      <xdr:row>37</xdr:row>
      <xdr:rowOff>148590</xdr:rowOff>
    </xdr:to>
    <xdr:cxnSp macro="">
      <xdr:nvCxnSpPr>
        <xdr:cNvPr id="82" name="直線コネクタ 81"/>
        <xdr:cNvCxnSpPr/>
      </xdr:nvCxnSpPr>
      <xdr:spPr>
        <a:xfrm>
          <a:off x="1008380" y="6210300"/>
          <a:ext cx="78232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59707</xdr:rowOff>
    </xdr:from>
    <xdr:ext cx="405111" cy="259045"/>
    <xdr:sp macro="" textlink="">
      <xdr:nvSpPr>
        <xdr:cNvPr id="83" name="n_1aveValue【道路】&#10;有形固定資産減価償却率"/>
        <xdr:cNvSpPr txBox="1"/>
      </xdr:nvSpPr>
      <xdr:spPr>
        <a:xfrm>
          <a:off x="3170564" y="575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63517</xdr:rowOff>
    </xdr:from>
    <xdr:ext cx="405111" cy="259045"/>
    <xdr:sp macro="" textlink="">
      <xdr:nvSpPr>
        <xdr:cNvPr id="84" name="n_2aveValue【道路】&#10;有形固定資産減価償却率"/>
        <xdr:cNvSpPr txBox="1"/>
      </xdr:nvSpPr>
      <xdr:spPr>
        <a:xfrm>
          <a:off x="2385704" y="576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6367</xdr:rowOff>
    </xdr:from>
    <xdr:ext cx="405111" cy="259045"/>
    <xdr:sp macro="" textlink="">
      <xdr:nvSpPr>
        <xdr:cNvPr id="85" name="n_3aveValue【道路】&#10;有形固定資産減価償却率"/>
        <xdr:cNvSpPr txBox="1"/>
      </xdr:nvSpPr>
      <xdr:spPr>
        <a:xfrm>
          <a:off x="1611004" y="57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6367</xdr:rowOff>
    </xdr:from>
    <xdr:ext cx="405111" cy="259045"/>
    <xdr:sp macro="" textlink="">
      <xdr:nvSpPr>
        <xdr:cNvPr id="86" name="n_4aveValue【道路】&#10;有形固定資産減価償却率"/>
        <xdr:cNvSpPr txBox="1"/>
      </xdr:nvSpPr>
      <xdr:spPr>
        <a:xfrm>
          <a:off x="836304" y="553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60977</xdr:rowOff>
    </xdr:from>
    <xdr:ext cx="405111" cy="259045"/>
    <xdr:sp macro="" textlink="">
      <xdr:nvSpPr>
        <xdr:cNvPr id="87" name="n_1mainValue【道路】&#10;有形固定資産減価償却率"/>
        <xdr:cNvSpPr txBox="1"/>
      </xdr:nvSpPr>
      <xdr:spPr>
        <a:xfrm>
          <a:off x="3170564" y="643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11447</xdr:rowOff>
    </xdr:from>
    <xdr:ext cx="405111" cy="259045"/>
    <xdr:sp macro="" textlink="">
      <xdr:nvSpPr>
        <xdr:cNvPr id="88" name="n_2mainValue【道路】&#10;有形固定資産減価償却率"/>
        <xdr:cNvSpPr txBox="1"/>
      </xdr:nvSpPr>
      <xdr:spPr>
        <a:xfrm>
          <a:off x="2385704" y="638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19067</xdr:rowOff>
    </xdr:from>
    <xdr:ext cx="405111" cy="259045"/>
    <xdr:sp macro="" textlink="">
      <xdr:nvSpPr>
        <xdr:cNvPr id="89" name="n_3mainValue【道路】&#10;有形固定資産減価償却率"/>
        <xdr:cNvSpPr txBox="1"/>
      </xdr:nvSpPr>
      <xdr:spPr>
        <a:xfrm>
          <a:off x="1611004" y="6389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49547</xdr:rowOff>
    </xdr:from>
    <xdr:ext cx="405111" cy="259045"/>
    <xdr:sp macro="" textlink="">
      <xdr:nvSpPr>
        <xdr:cNvPr id="90" name="n_4mainValue【道路】&#10;有形固定資産減価償却率"/>
        <xdr:cNvSpPr txBox="1"/>
      </xdr:nvSpPr>
      <xdr:spPr>
        <a:xfrm>
          <a:off x="836304" y="625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147371</xdr:rowOff>
    </xdr:from>
    <xdr:to>
      <xdr:col>54</xdr:col>
      <xdr:colOff>189865</xdr:colOff>
      <xdr:row>40</xdr:row>
      <xdr:rowOff>100946</xdr:rowOff>
    </xdr:to>
    <xdr:cxnSp macro="">
      <xdr:nvCxnSpPr>
        <xdr:cNvPr id="114" name="直線コネクタ 113"/>
        <xdr:cNvCxnSpPr/>
      </xdr:nvCxnSpPr>
      <xdr:spPr>
        <a:xfrm flipV="1">
          <a:off x="9219565" y="5511851"/>
          <a:ext cx="0" cy="1294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104773</xdr:rowOff>
    </xdr:from>
    <xdr:ext cx="534377" cy="259045"/>
    <xdr:sp macro="" textlink="">
      <xdr:nvSpPr>
        <xdr:cNvPr id="115" name="【道路】&#10;一人当たり延長最小値テキスト"/>
        <xdr:cNvSpPr txBox="1"/>
      </xdr:nvSpPr>
      <xdr:spPr>
        <a:xfrm>
          <a:off x="9258300" y="6810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100946</xdr:rowOff>
    </xdr:from>
    <xdr:to>
      <xdr:col>55</xdr:col>
      <xdr:colOff>88900</xdr:colOff>
      <xdr:row>40</xdr:row>
      <xdr:rowOff>100946</xdr:rowOff>
    </xdr:to>
    <xdr:cxnSp macro="">
      <xdr:nvCxnSpPr>
        <xdr:cNvPr id="116" name="直線コネクタ 115"/>
        <xdr:cNvCxnSpPr/>
      </xdr:nvCxnSpPr>
      <xdr:spPr>
        <a:xfrm>
          <a:off x="9154160" y="68065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94048</xdr:rowOff>
    </xdr:from>
    <xdr:ext cx="534377" cy="259045"/>
    <xdr:sp macro="" textlink="">
      <xdr:nvSpPr>
        <xdr:cNvPr id="117" name="【道路】&#10;一人当たり延長最大値テキスト"/>
        <xdr:cNvSpPr txBox="1"/>
      </xdr:nvSpPr>
      <xdr:spPr>
        <a:xfrm>
          <a:off x="9258300" y="529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147371</xdr:rowOff>
    </xdr:from>
    <xdr:to>
      <xdr:col>55</xdr:col>
      <xdr:colOff>88900</xdr:colOff>
      <xdr:row>32</xdr:row>
      <xdr:rowOff>147371</xdr:rowOff>
    </xdr:to>
    <xdr:cxnSp macro="">
      <xdr:nvCxnSpPr>
        <xdr:cNvPr id="118" name="直線コネクタ 117"/>
        <xdr:cNvCxnSpPr/>
      </xdr:nvCxnSpPr>
      <xdr:spPr>
        <a:xfrm>
          <a:off x="9154160" y="55118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142403</xdr:rowOff>
    </xdr:from>
    <xdr:ext cx="534377" cy="259045"/>
    <xdr:sp macro="" textlink="">
      <xdr:nvSpPr>
        <xdr:cNvPr id="119" name="【道路】&#10;一人当たり延長平均値テキスト"/>
        <xdr:cNvSpPr txBox="1"/>
      </xdr:nvSpPr>
      <xdr:spPr>
        <a:xfrm>
          <a:off x="9258300" y="6177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119526</xdr:rowOff>
    </xdr:from>
    <xdr:to>
      <xdr:col>55</xdr:col>
      <xdr:colOff>50800</xdr:colOff>
      <xdr:row>38</xdr:row>
      <xdr:rowOff>49676</xdr:rowOff>
    </xdr:to>
    <xdr:sp macro="" textlink="">
      <xdr:nvSpPr>
        <xdr:cNvPr id="120" name="フローチャート: 判断 119"/>
        <xdr:cNvSpPr/>
      </xdr:nvSpPr>
      <xdr:spPr>
        <a:xfrm>
          <a:off x="9192260" y="632220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129851</xdr:rowOff>
    </xdr:from>
    <xdr:to>
      <xdr:col>50</xdr:col>
      <xdr:colOff>165100</xdr:colOff>
      <xdr:row>38</xdr:row>
      <xdr:rowOff>60001</xdr:rowOff>
    </xdr:to>
    <xdr:sp macro="" textlink="">
      <xdr:nvSpPr>
        <xdr:cNvPr id="121" name="フローチャート: 判断 120"/>
        <xdr:cNvSpPr/>
      </xdr:nvSpPr>
      <xdr:spPr>
        <a:xfrm>
          <a:off x="8445500" y="63325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150654</xdr:rowOff>
    </xdr:from>
    <xdr:to>
      <xdr:col>46</xdr:col>
      <xdr:colOff>38100</xdr:colOff>
      <xdr:row>38</xdr:row>
      <xdr:rowOff>80804</xdr:rowOff>
    </xdr:to>
    <xdr:sp macro="" textlink="">
      <xdr:nvSpPr>
        <xdr:cNvPr id="122" name="フローチャート: 判断 121"/>
        <xdr:cNvSpPr/>
      </xdr:nvSpPr>
      <xdr:spPr>
        <a:xfrm>
          <a:off x="7670800" y="635333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5188</xdr:rowOff>
    </xdr:from>
    <xdr:to>
      <xdr:col>41</xdr:col>
      <xdr:colOff>101600</xdr:colOff>
      <xdr:row>38</xdr:row>
      <xdr:rowOff>106788</xdr:rowOff>
    </xdr:to>
    <xdr:sp macro="" textlink="">
      <xdr:nvSpPr>
        <xdr:cNvPr id="123" name="フローチャート: 判断 122"/>
        <xdr:cNvSpPr/>
      </xdr:nvSpPr>
      <xdr:spPr>
        <a:xfrm>
          <a:off x="6873240" y="637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87846</xdr:rowOff>
    </xdr:from>
    <xdr:to>
      <xdr:col>36</xdr:col>
      <xdr:colOff>165100</xdr:colOff>
      <xdr:row>38</xdr:row>
      <xdr:rowOff>17996</xdr:rowOff>
    </xdr:to>
    <xdr:sp macro="" textlink="">
      <xdr:nvSpPr>
        <xdr:cNvPr id="124" name="フローチャート: 判断 123"/>
        <xdr:cNvSpPr/>
      </xdr:nvSpPr>
      <xdr:spPr>
        <a:xfrm>
          <a:off x="6098540" y="62905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107906</xdr:rowOff>
    </xdr:from>
    <xdr:to>
      <xdr:col>55</xdr:col>
      <xdr:colOff>50800</xdr:colOff>
      <xdr:row>39</xdr:row>
      <xdr:rowOff>38056</xdr:rowOff>
    </xdr:to>
    <xdr:sp macro="" textlink="">
      <xdr:nvSpPr>
        <xdr:cNvPr id="130" name="楕円 129"/>
        <xdr:cNvSpPr/>
      </xdr:nvSpPr>
      <xdr:spPr>
        <a:xfrm>
          <a:off x="9192260" y="647822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86333</xdr:rowOff>
    </xdr:from>
    <xdr:ext cx="534377" cy="259045"/>
    <xdr:sp macro="" textlink="">
      <xdr:nvSpPr>
        <xdr:cNvPr id="131" name="【道路】&#10;一人当たり延長該当値テキスト"/>
        <xdr:cNvSpPr txBox="1"/>
      </xdr:nvSpPr>
      <xdr:spPr>
        <a:xfrm>
          <a:off x="9258300" y="645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138061</xdr:rowOff>
    </xdr:from>
    <xdr:to>
      <xdr:col>50</xdr:col>
      <xdr:colOff>165100</xdr:colOff>
      <xdr:row>39</xdr:row>
      <xdr:rowOff>68211</xdr:rowOff>
    </xdr:to>
    <xdr:sp macro="" textlink="">
      <xdr:nvSpPr>
        <xdr:cNvPr id="132" name="楕円 131"/>
        <xdr:cNvSpPr/>
      </xdr:nvSpPr>
      <xdr:spPr>
        <a:xfrm>
          <a:off x="8445500" y="650838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158706</xdr:rowOff>
    </xdr:from>
    <xdr:to>
      <xdr:col>55</xdr:col>
      <xdr:colOff>0</xdr:colOff>
      <xdr:row>39</xdr:row>
      <xdr:rowOff>17411</xdr:rowOff>
    </xdr:to>
    <xdr:cxnSp macro="">
      <xdr:nvCxnSpPr>
        <xdr:cNvPr id="133" name="直線コネクタ 132"/>
        <xdr:cNvCxnSpPr/>
      </xdr:nvCxnSpPr>
      <xdr:spPr>
        <a:xfrm flipV="1">
          <a:off x="8496300" y="6529026"/>
          <a:ext cx="723900" cy="2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9360</xdr:rowOff>
    </xdr:from>
    <xdr:to>
      <xdr:col>46</xdr:col>
      <xdr:colOff>38100</xdr:colOff>
      <xdr:row>39</xdr:row>
      <xdr:rowOff>110960</xdr:rowOff>
    </xdr:to>
    <xdr:sp macro="" textlink="">
      <xdr:nvSpPr>
        <xdr:cNvPr id="134" name="楕円 133"/>
        <xdr:cNvSpPr/>
      </xdr:nvSpPr>
      <xdr:spPr>
        <a:xfrm>
          <a:off x="7670800" y="65473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17411</xdr:rowOff>
    </xdr:from>
    <xdr:to>
      <xdr:col>50</xdr:col>
      <xdr:colOff>114300</xdr:colOff>
      <xdr:row>39</xdr:row>
      <xdr:rowOff>60160</xdr:rowOff>
    </xdr:to>
    <xdr:cxnSp macro="">
      <xdr:nvCxnSpPr>
        <xdr:cNvPr id="135" name="直線コネクタ 134"/>
        <xdr:cNvCxnSpPr/>
      </xdr:nvCxnSpPr>
      <xdr:spPr>
        <a:xfrm flipV="1">
          <a:off x="7713980" y="6555371"/>
          <a:ext cx="782320" cy="42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18447</xdr:rowOff>
    </xdr:from>
    <xdr:to>
      <xdr:col>41</xdr:col>
      <xdr:colOff>101600</xdr:colOff>
      <xdr:row>39</xdr:row>
      <xdr:rowOff>120047</xdr:rowOff>
    </xdr:to>
    <xdr:sp macro="" textlink="">
      <xdr:nvSpPr>
        <xdr:cNvPr id="136" name="楕円 135"/>
        <xdr:cNvSpPr/>
      </xdr:nvSpPr>
      <xdr:spPr>
        <a:xfrm>
          <a:off x="6873240" y="6556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60160</xdr:rowOff>
    </xdr:from>
    <xdr:to>
      <xdr:col>45</xdr:col>
      <xdr:colOff>177800</xdr:colOff>
      <xdr:row>39</xdr:row>
      <xdr:rowOff>69247</xdr:rowOff>
    </xdr:to>
    <xdr:cxnSp macro="">
      <xdr:nvCxnSpPr>
        <xdr:cNvPr id="137" name="直線コネクタ 136"/>
        <xdr:cNvCxnSpPr/>
      </xdr:nvCxnSpPr>
      <xdr:spPr>
        <a:xfrm flipV="1">
          <a:off x="6924040" y="6598120"/>
          <a:ext cx="789940" cy="9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162789</xdr:rowOff>
    </xdr:from>
    <xdr:to>
      <xdr:col>36</xdr:col>
      <xdr:colOff>165100</xdr:colOff>
      <xdr:row>39</xdr:row>
      <xdr:rowOff>92939</xdr:rowOff>
    </xdr:to>
    <xdr:sp macro="" textlink="">
      <xdr:nvSpPr>
        <xdr:cNvPr id="138" name="楕円 137"/>
        <xdr:cNvSpPr/>
      </xdr:nvSpPr>
      <xdr:spPr>
        <a:xfrm>
          <a:off x="6098540" y="65331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42139</xdr:rowOff>
    </xdr:from>
    <xdr:to>
      <xdr:col>41</xdr:col>
      <xdr:colOff>50800</xdr:colOff>
      <xdr:row>39</xdr:row>
      <xdr:rowOff>69247</xdr:rowOff>
    </xdr:to>
    <xdr:cxnSp macro="">
      <xdr:nvCxnSpPr>
        <xdr:cNvPr id="139" name="直線コネクタ 138"/>
        <xdr:cNvCxnSpPr/>
      </xdr:nvCxnSpPr>
      <xdr:spPr>
        <a:xfrm>
          <a:off x="6149340" y="6580099"/>
          <a:ext cx="774700" cy="27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76528</xdr:rowOff>
    </xdr:from>
    <xdr:ext cx="534377" cy="259045"/>
    <xdr:sp macro="" textlink="">
      <xdr:nvSpPr>
        <xdr:cNvPr id="140" name="n_1aveValue【道路】&#10;一人当たり延長"/>
        <xdr:cNvSpPr txBox="1"/>
      </xdr:nvSpPr>
      <xdr:spPr>
        <a:xfrm>
          <a:off x="8239271" y="6111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97331</xdr:rowOff>
    </xdr:from>
    <xdr:ext cx="534377" cy="259045"/>
    <xdr:sp macro="" textlink="">
      <xdr:nvSpPr>
        <xdr:cNvPr id="141" name="n_2aveValue【道路】&#10;一人当たり延長"/>
        <xdr:cNvSpPr txBox="1"/>
      </xdr:nvSpPr>
      <xdr:spPr>
        <a:xfrm>
          <a:off x="7477271" y="613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123315</xdr:rowOff>
    </xdr:from>
    <xdr:ext cx="534377" cy="259045"/>
    <xdr:sp macro="" textlink="">
      <xdr:nvSpPr>
        <xdr:cNvPr id="142" name="n_3aveValue【道路】&#10;一人当たり延長"/>
        <xdr:cNvSpPr txBox="1"/>
      </xdr:nvSpPr>
      <xdr:spPr>
        <a:xfrm>
          <a:off x="6702571" y="6158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34523</xdr:rowOff>
    </xdr:from>
    <xdr:ext cx="534377" cy="259045"/>
    <xdr:sp macro="" textlink="">
      <xdr:nvSpPr>
        <xdr:cNvPr id="143" name="n_4aveValue【道路】&#10;一人当たり延長"/>
        <xdr:cNvSpPr txBox="1"/>
      </xdr:nvSpPr>
      <xdr:spPr>
        <a:xfrm>
          <a:off x="5905011" y="6069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59338</xdr:rowOff>
    </xdr:from>
    <xdr:ext cx="534377" cy="259045"/>
    <xdr:sp macro="" textlink="">
      <xdr:nvSpPr>
        <xdr:cNvPr id="144" name="n_1mainValue【道路】&#10;一人当たり延長"/>
        <xdr:cNvSpPr txBox="1"/>
      </xdr:nvSpPr>
      <xdr:spPr>
        <a:xfrm>
          <a:off x="8239271" y="659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102087</xdr:rowOff>
    </xdr:from>
    <xdr:ext cx="534377" cy="259045"/>
    <xdr:sp macro="" textlink="">
      <xdr:nvSpPr>
        <xdr:cNvPr id="145" name="n_2mainValue【道路】&#10;一人当たり延長"/>
        <xdr:cNvSpPr txBox="1"/>
      </xdr:nvSpPr>
      <xdr:spPr>
        <a:xfrm>
          <a:off x="7477271" y="664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111174</xdr:rowOff>
    </xdr:from>
    <xdr:ext cx="534377" cy="259045"/>
    <xdr:sp macro="" textlink="">
      <xdr:nvSpPr>
        <xdr:cNvPr id="146" name="n_3mainValue【道路】&#10;一人当たり延長"/>
        <xdr:cNvSpPr txBox="1"/>
      </xdr:nvSpPr>
      <xdr:spPr>
        <a:xfrm>
          <a:off x="6702571" y="664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84066</xdr:rowOff>
    </xdr:from>
    <xdr:ext cx="534377" cy="259045"/>
    <xdr:sp macro="" textlink="">
      <xdr:nvSpPr>
        <xdr:cNvPr id="147" name="n_4mainValue【道路】&#10;一人当たり延長"/>
        <xdr:cNvSpPr txBox="1"/>
      </xdr:nvSpPr>
      <xdr:spPr>
        <a:xfrm>
          <a:off x="5905011" y="662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34290</xdr:rowOff>
    </xdr:from>
    <xdr:to>
      <xdr:col>24</xdr:col>
      <xdr:colOff>62865</xdr:colOff>
      <xdr:row>63</xdr:row>
      <xdr:rowOff>142875</xdr:rowOff>
    </xdr:to>
    <xdr:cxnSp macro="">
      <xdr:nvCxnSpPr>
        <xdr:cNvPr id="172" name="直線コネクタ 171"/>
        <xdr:cNvCxnSpPr/>
      </xdr:nvCxnSpPr>
      <xdr:spPr>
        <a:xfrm flipV="1">
          <a:off x="4086225" y="9422130"/>
          <a:ext cx="0" cy="1282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146702</xdr:rowOff>
    </xdr:from>
    <xdr:ext cx="405111" cy="259045"/>
    <xdr:sp macro="" textlink="">
      <xdr:nvSpPr>
        <xdr:cNvPr id="173" name="【橋りょう・トンネル】&#10;有形固定資産減価償却率最小値テキスト"/>
        <xdr:cNvSpPr txBox="1"/>
      </xdr:nvSpPr>
      <xdr:spPr>
        <a:xfrm>
          <a:off x="4124960" y="1070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142875</xdr:rowOff>
    </xdr:from>
    <xdr:to>
      <xdr:col>24</xdr:col>
      <xdr:colOff>152400</xdr:colOff>
      <xdr:row>63</xdr:row>
      <xdr:rowOff>142875</xdr:rowOff>
    </xdr:to>
    <xdr:cxnSp macro="">
      <xdr:nvCxnSpPr>
        <xdr:cNvPr id="174" name="直線コネクタ 173"/>
        <xdr:cNvCxnSpPr/>
      </xdr:nvCxnSpPr>
      <xdr:spPr>
        <a:xfrm>
          <a:off x="4020820" y="107041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152417</xdr:rowOff>
    </xdr:from>
    <xdr:ext cx="405111" cy="259045"/>
    <xdr:sp macro="" textlink="">
      <xdr:nvSpPr>
        <xdr:cNvPr id="175" name="【橋りょう・トンネル】&#10;有形固定資産減価償却率最大値テキスト"/>
        <xdr:cNvSpPr txBox="1"/>
      </xdr:nvSpPr>
      <xdr:spPr>
        <a:xfrm>
          <a:off x="4124960" y="920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34290</xdr:rowOff>
    </xdr:from>
    <xdr:to>
      <xdr:col>24</xdr:col>
      <xdr:colOff>152400</xdr:colOff>
      <xdr:row>56</xdr:row>
      <xdr:rowOff>34290</xdr:rowOff>
    </xdr:to>
    <xdr:cxnSp macro="">
      <xdr:nvCxnSpPr>
        <xdr:cNvPr id="176" name="直線コネクタ 175"/>
        <xdr:cNvCxnSpPr/>
      </xdr:nvCxnSpPr>
      <xdr:spPr>
        <a:xfrm>
          <a:off x="4020820" y="94221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61612</xdr:rowOff>
    </xdr:from>
    <xdr:ext cx="405111" cy="259045"/>
    <xdr:sp macro="" textlink="">
      <xdr:nvSpPr>
        <xdr:cNvPr id="177" name="【橋りょう・トンネル】&#10;有形固定資産減価償却率平均値テキスト"/>
        <xdr:cNvSpPr txBox="1"/>
      </xdr:nvSpPr>
      <xdr:spPr>
        <a:xfrm>
          <a:off x="4124960" y="9784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38735</xdr:rowOff>
    </xdr:from>
    <xdr:to>
      <xdr:col>24</xdr:col>
      <xdr:colOff>114300</xdr:colOff>
      <xdr:row>59</xdr:row>
      <xdr:rowOff>140335</xdr:rowOff>
    </xdr:to>
    <xdr:sp macro="" textlink="">
      <xdr:nvSpPr>
        <xdr:cNvPr id="178" name="フローチャート: 判断 177"/>
        <xdr:cNvSpPr/>
      </xdr:nvSpPr>
      <xdr:spPr>
        <a:xfrm>
          <a:off x="4036060" y="992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13970</xdr:rowOff>
    </xdr:from>
    <xdr:to>
      <xdr:col>20</xdr:col>
      <xdr:colOff>38100</xdr:colOff>
      <xdr:row>59</xdr:row>
      <xdr:rowOff>115570</xdr:rowOff>
    </xdr:to>
    <xdr:sp macro="" textlink="">
      <xdr:nvSpPr>
        <xdr:cNvPr id="179" name="フローチャート: 判断 178"/>
        <xdr:cNvSpPr/>
      </xdr:nvSpPr>
      <xdr:spPr>
        <a:xfrm>
          <a:off x="3312160" y="99047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170180</xdr:rowOff>
    </xdr:from>
    <xdr:to>
      <xdr:col>15</xdr:col>
      <xdr:colOff>101600</xdr:colOff>
      <xdr:row>59</xdr:row>
      <xdr:rowOff>100330</xdr:rowOff>
    </xdr:to>
    <xdr:sp macro="" textlink="">
      <xdr:nvSpPr>
        <xdr:cNvPr id="180" name="フローチャート: 判断 179"/>
        <xdr:cNvSpPr/>
      </xdr:nvSpPr>
      <xdr:spPr>
        <a:xfrm>
          <a:off x="2514600" y="98933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23495</xdr:rowOff>
    </xdr:from>
    <xdr:to>
      <xdr:col>10</xdr:col>
      <xdr:colOff>165100</xdr:colOff>
      <xdr:row>59</xdr:row>
      <xdr:rowOff>125095</xdr:rowOff>
    </xdr:to>
    <xdr:sp macro="" textlink="">
      <xdr:nvSpPr>
        <xdr:cNvPr id="181" name="フローチャート: 判断 180"/>
        <xdr:cNvSpPr/>
      </xdr:nvSpPr>
      <xdr:spPr>
        <a:xfrm>
          <a:off x="1739900" y="991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31115</xdr:rowOff>
    </xdr:from>
    <xdr:to>
      <xdr:col>6</xdr:col>
      <xdr:colOff>38100</xdr:colOff>
      <xdr:row>58</xdr:row>
      <xdr:rowOff>132715</xdr:rowOff>
    </xdr:to>
    <xdr:sp macro="" textlink="">
      <xdr:nvSpPr>
        <xdr:cNvPr id="182" name="フローチャート: 判断 181"/>
        <xdr:cNvSpPr/>
      </xdr:nvSpPr>
      <xdr:spPr>
        <a:xfrm>
          <a:off x="965200" y="975423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137795</xdr:rowOff>
    </xdr:from>
    <xdr:to>
      <xdr:col>24</xdr:col>
      <xdr:colOff>114300</xdr:colOff>
      <xdr:row>60</xdr:row>
      <xdr:rowOff>67945</xdr:rowOff>
    </xdr:to>
    <xdr:sp macro="" textlink="">
      <xdr:nvSpPr>
        <xdr:cNvPr id="188" name="楕円 187"/>
        <xdr:cNvSpPr/>
      </xdr:nvSpPr>
      <xdr:spPr>
        <a:xfrm>
          <a:off x="4036060" y="100285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116222</xdr:rowOff>
    </xdr:from>
    <xdr:ext cx="405111" cy="259045"/>
    <xdr:sp macro="" textlink="">
      <xdr:nvSpPr>
        <xdr:cNvPr id="189" name="【橋りょう・トンネル】&#10;有形固定資産減価償却率該当値テキスト"/>
        <xdr:cNvSpPr txBox="1"/>
      </xdr:nvSpPr>
      <xdr:spPr>
        <a:xfrm>
          <a:off x="4124960" y="10006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27305</xdr:rowOff>
    </xdr:from>
    <xdr:to>
      <xdr:col>20</xdr:col>
      <xdr:colOff>38100</xdr:colOff>
      <xdr:row>59</xdr:row>
      <xdr:rowOff>128905</xdr:rowOff>
    </xdr:to>
    <xdr:sp macro="" textlink="">
      <xdr:nvSpPr>
        <xdr:cNvPr id="190" name="楕円 189"/>
        <xdr:cNvSpPr/>
      </xdr:nvSpPr>
      <xdr:spPr>
        <a:xfrm>
          <a:off x="3312160" y="991806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78105</xdr:rowOff>
    </xdr:from>
    <xdr:to>
      <xdr:col>24</xdr:col>
      <xdr:colOff>63500</xdr:colOff>
      <xdr:row>60</xdr:row>
      <xdr:rowOff>17145</xdr:rowOff>
    </xdr:to>
    <xdr:cxnSp macro="">
      <xdr:nvCxnSpPr>
        <xdr:cNvPr id="191" name="直線コネクタ 190"/>
        <xdr:cNvCxnSpPr/>
      </xdr:nvCxnSpPr>
      <xdr:spPr>
        <a:xfrm>
          <a:off x="3355340" y="9968865"/>
          <a:ext cx="73152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12065</xdr:rowOff>
    </xdr:from>
    <xdr:to>
      <xdr:col>15</xdr:col>
      <xdr:colOff>101600</xdr:colOff>
      <xdr:row>60</xdr:row>
      <xdr:rowOff>113665</xdr:rowOff>
    </xdr:to>
    <xdr:sp macro="" textlink="">
      <xdr:nvSpPr>
        <xdr:cNvPr id="192" name="楕円 191"/>
        <xdr:cNvSpPr/>
      </xdr:nvSpPr>
      <xdr:spPr>
        <a:xfrm>
          <a:off x="2514600" y="1007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78105</xdr:rowOff>
    </xdr:from>
    <xdr:to>
      <xdr:col>19</xdr:col>
      <xdr:colOff>177800</xdr:colOff>
      <xdr:row>60</xdr:row>
      <xdr:rowOff>62865</xdr:rowOff>
    </xdr:to>
    <xdr:cxnSp macro="">
      <xdr:nvCxnSpPr>
        <xdr:cNvPr id="193" name="直線コネクタ 192"/>
        <xdr:cNvCxnSpPr/>
      </xdr:nvCxnSpPr>
      <xdr:spPr>
        <a:xfrm flipV="1">
          <a:off x="2565400" y="9968865"/>
          <a:ext cx="78994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12065</xdr:rowOff>
    </xdr:from>
    <xdr:to>
      <xdr:col>10</xdr:col>
      <xdr:colOff>165100</xdr:colOff>
      <xdr:row>60</xdr:row>
      <xdr:rowOff>113665</xdr:rowOff>
    </xdr:to>
    <xdr:sp macro="" textlink="">
      <xdr:nvSpPr>
        <xdr:cNvPr id="194" name="楕円 193"/>
        <xdr:cNvSpPr/>
      </xdr:nvSpPr>
      <xdr:spPr>
        <a:xfrm>
          <a:off x="1739900" y="1007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62865</xdr:rowOff>
    </xdr:from>
    <xdr:to>
      <xdr:col>15</xdr:col>
      <xdr:colOff>50800</xdr:colOff>
      <xdr:row>60</xdr:row>
      <xdr:rowOff>62865</xdr:rowOff>
    </xdr:to>
    <xdr:cxnSp macro="">
      <xdr:nvCxnSpPr>
        <xdr:cNvPr id="195" name="直線コネクタ 194"/>
        <xdr:cNvCxnSpPr/>
      </xdr:nvCxnSpPr>
      <xdr:spPr>
        <a:xfrm>
          <a:off x="1790700" y="10121265"/>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111125</xdr:rowOff>
    </xdr:from>
    <xdr:to>
      <xdr:col>6</xdr:col>
      <xdr:colOff>38100</xdr:colOff>
      <xdr:row>60</xdr:row>
      <xdr:rowOff>41275</xdr:rowOff>
    </xdr:to>
    <xdr:sp macro="" textlink="">
      <xdr:nvSpPr>
        <xdr:cNvPr id="196" name="楕円 195"/>
        <xdr:cNvSpPr/>
      </xdr:nvSpPr>
      <xdr:spPr>
        <a:xfrm>
          <a:off x="965200" y="100018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161925</xdr:rowOff>
    </xdr:from>
    <xdr:to>
      <xdr:col>10</xdr:col>
      <xdr:colOff>114300</xdr:colOff>
      <xdr:row>60</xdr:row>
      <xdr:rowOff>62865</xdr:rowOff>
    </xdr:to>
    <xdr:cxnSp macro="">
      <xdr:nvCxnSpPr>
        <xdr:cNvPr id="197" name="直線コネクタ 196"/>
        <xdr:cNvCxnSpPr/>
      </xdr:nvCxnSpPr>
      <xdr:spPr>
        <a:xfrm>
          <a:off x="1008380" y="10052685"/>
          <a:ext cx="78232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132097</xdr:rowOff>
    </xdr:from>
    <xdr:ext cx="405111" cy="259045"/>
    <xdr:sp macro="" textlink="">
      <xdr:nvSpPr>
        <xdr:cNvPr id="198" name="n_1aveValue【橋りょう・トンネル】&#10;有形固定資産減価償却率"/>
        <xdr:cNvSpPr txBox="1"/>
      </xdr:nvSpPr>
      <xdr:spPr>
        <a:xfrm>
          <a:off x="3170564" y="968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116857</xdr:rowOff>
    </xdr:from>
    <xdr:ext cx="405111" cy="259045"/>
    <xdr:sp macro="" textlink="">
      <xdr:nvSpPr>
        <xdr:cNvPr id="199" name="n_2aveValue【橋りょう・トンネル】&#10;有形固定資産減価償却率"/>
        <xdr:cNvSpPr txBox="1"/>
      </xdr:nvSpPr>
      <xdr:spPr>
        <a:xfrm>
          <a:off x="2385704" y="967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141622</xdr:rowOff>
    </xdr:from>
    <xdr:ext cx="405111" cy="259045"/>
    <xdr:sp macro="" textlink="">
      <xdr:nvSpPr>
        <xdr:cNvPr id="200" name="n_3aveValue【橋りょう・トンネル】&#10;有形固定資産減価償却率"/>
        <xdr:cNvSpPr txBox="1"/>
      </xdr:nvSpPr>
      <xdr:spPr>
        <a:xfrm>
          <a:off x="1611004" y="969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149242</xdr:rowOff>
    </xdr:from>
    <xdr:ext cx="405111" cy="259045"/>
    <xdr:sp macro="" textlink="">
      <xdr:nvSpPr>
        <xdr:cNvPr id="201" name="n_4aveValue【橋りょう・トンネル】&#10;有形固定資産減価償却率"/>
        <xdr:cNvSpPr txBox="1"/>
      </xdr:nvSpPr>
      <xdr:spPr>
        <a:xfrm>
          <a:off x="836304" y="953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120032</xdr:rowOff>
    </xdr:from>
    <xdr:ext cx="405111" cy="259045"/>
    <xdr:sp macro="" textlink="">
      <xdr:nvSpPr>
        <xdr:cNvPr id="202" name="n_1mainValue【橋りょう・トンネル】&#10;有形固定資産減価償却率"/>
        <xdr:cNvSpPr txBox="1"/>
      </xdr:nvSpPr>
      <xdr:spPr>
        <a:xfrm>
          <a:off x="3170564" y="10010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104792</xdr:rowOff>
    </xdr:from>
    <xdr:ext cx="405111" cy="259045"/>
    <xdr:sp macro="" textlink="">
      <xdr:nvSpPr>
        <xdr:cNvPr id="203" name="n_2mainValue【橋りょう・トンネル】&#10;有形固定資産減価償却率"/>
        <xdr:cNvSpPr txBox="1"/>
      </xdr:nvSpPr>
      <xdr:spPr>
        <a:xfrm>
          <a:off x="2385704" y="10163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104792</xdr:rowOff>
    </xdr:from>
    <xdr:ext cx="405111" cy="259045"/>
    <xdr:sp macro="" textlink="">
      <xdr:nvSpPr>
        <xdr:cNvPr id="204" name="n_3mainValue【橋りょう・トンネル】&#10;有形固定資産減価償却率"/>
        <xdr:cNvSpPr txBox="1"/>
      </xdr:nvSpPr>
      <xdr:spPr>
        <a:xfrm>
          <a:off x="1611004" y="10163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32402</xdr:rowOff>
    </xdr:from>
    <xdr:ext cx="405111" cy="259045"/>
    <xdr:sp macro="" textlink="">
      <xdr:nvSpPr>
        <xdr:cNvPr id="205" name="n_4mainValue【橋りょう・トンネル】&#10;有形固定資産減価償却率"/>
        <xdr:cNvSpPr txBox="1"/>
      </xdr:nvSpPr>
      <xdr:spPr>
        <a:xfrm>
          <a:off x="836304" y="10090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7" name="テキスト ボックス 216"/>
        <xdr:cNvSpPr txBox="1"/>
      </xdr:nvSpPr>
      <xdr:spPr>
        <a:xfrm>
          <a:off x="5600834" y="1072117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9" name="テキスト ボックス 218"/>
        <xdr:cNvSpPr txBox="1"/>
      </xdr:nvSpPr>
      <xdr:spPr>
        <a:xfrm>
          <a:off x="5299921" y="1039841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1" name="テキスト ボックス 220"/>
        <xdr:cNvSpPr txBox="1"/>
      </xdr:nvSpPr>
      <xdr:spPr>
        <a:xfrm>
          <a:off x="5299921" y="100794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3" name="テキスト ボックス 222"/>
        <xdr:cNvSpPr txBox="1"/>
      </xdr:nvSpPr>
      <xdr:spPr>
        <a:xfrm>
          <a:off x="5299921" y="97605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5" name="テキスト ボックス 224"/>
        <xdr:cNvSpPr txBox="1"/>
      </xdr:nvSpPr>
      <xdr:spPr>
        <a:xfrm>
          <a:off x="5209768" y="944156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7" name="テキスト ボックス 226"/>
        <xdr:cNvSpPr txBox="1"/>
      </xdr:nvSpPr>
      <xdr:spPr>
        <a:xfrm>
          <a:off x="5209768" y="912260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162086</xdr:rowOff>
    </xdr:from>
    <xdr:to>
      <xdr:col>54</xdr:col>
      <xdr:colOff>189865</xdr:colOff>
      <xdr:row>64</xdr:row>
      <xdr:rowOff>97361</xdr:rowOff>
    </xdr:to>
    <xdr:cxnSp macro="">
      <xdr:nvCxnSpPr>
        <xdr:cNvPr id="231" name="直線コネクタ 230"/>
        <xdr:cNvCxnSpPr/>
      </xdr:nvCxnSpPr>
      <xdr:spPr>
        <a:xfrm flipV="1">
          <a:off x="9219565" y="9382286"/>
          <a:ext cx="0" cy="1444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101188</xdr:rowOff>
    </xdr:from>
    <xdr:ext cx="534377" cy="259045"/>
    <xdr:sp macro="" textlink="">
      <xdr:nvSpPr>
        <xdr:cNvPr id="232" name="【橋りょう・トンネル】&#10;一人当たり有形固定資産（償却資産）額最小値テキスト"/>
        <xdr:cNvSpPr txBox="1"/>
      </xdr:nvSpPr>
      <xdr:spPr>
        <a:xfrm>
          <a:off x="9258300" y="10830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97361</xdr:rowOff>
    </xdr:from>
    <xdr:to>
      <xdr:col>55</xdr:col>
      <xdr:colOff>88900</xdr:colOff>
      <xdr:row>64</xdr:row>
      <xdr:rowOff>97361</xdr:rowOff>
    </xdr:to>
    <xdr:cxnSp macro="">
      <xdr:nvCxnSpPr>
        <xdr:cNvPr id="233" name="直線コネクタ 232"/>
        <xdr:cNvCxnSpPr/>
      </xdr:nvCxnSpPr>
      <xdr:spPr>
        <a:xfrm>
          <a:off x="9154160" y="108263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108763</xdr:rowOff>
    </xdr:from>
    <xdr:ext cx="690189" cy="259045"/>
    <xdr:sp macro="" textlink="">
      <xdr:nvSpPr>
        <xdr:cNvPr id="234" name="【橋りょう・トンネル】&#10;一人当たり有形固定資産（償却資産）額最大値テキスト"/>
        <xdr:cNvSpPr txBox="1"/>
      </xdr:nvSpPr>
      <xdr:spPr>
        <a:xfrm>
          <a:off x="9258300" y="91613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1,388,602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162086</xdr:rowOff>
    </xdr:from>
    <xdr:to>
      <xdr:col>55</xdr:col>
      <xdr:colOff>88900</xdr:colOff>
      <xdr:row>55</xdr:row>
      <xdr:rowOff>162086</xdr:rowOff>
    </xdr:to>
    <xdr:cxnSp macro="">
      <xdr:nvCxnSpPr>
        <xdr:cNvPr id="235" name="直線コネクタ 234"/>
        <xdr:cNvCxnSpPr/>
      </xdr:nvCxnSpPr>
      <xdr:spPr>
        <a:xfrm>
          <a:off x="9154160" y="93822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66826</xdr:rowOff>
    </xdr:from>
    <xdr:ext cx="599010" cy="259045"/>
    <xdr:sp macro="" textlink="">
      <xdr:nvSpPr>
        <xdr:cNvPr id="236" name="【橋りょう・トンネル】&#10;一人当たり有形固定資産（償却資産）額平均値テキスト"/>
        <xdr:cNvSpPr txBox="1"/>
      </xdr:nvSpPr>
      <xdr:spPr>
        <a:xfrm>
          <a:off x="9258300" y="10292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88399</xdr:rowOff>
    </xdr:from>
    <xdr:to>
      <xdr:col>55</xdr:col>
      <xdr:colOff>50800</xdr:colOff>
      <xdr:row>62</xdr:row>
      <xdr:rowOff>18549</xdr:rowOff>
    </xdr:to>
    <xdr:sp macro="" textlink="">
      <xdr:nvSpPr>
        <xdr:cNvPr id="237" name="フローチャート: 判断 236"/>
        <xdr:cNvSpPr/>
      </xdr:nvSpPr>
      <xdr:spPr>
        <a:xfrm>
          <a:off x="9192260" y="1031443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114738</xdr:rowOff>
    </xdr:from>
    <xdr:to>
      <xdr:col>50</xdr:col>
      <xdr:colOff>165100</xdr:colOff>
      <xdr:row>62</xdr:row>
      <xdr:rowOff>44888</xdr:rowOff>
    </xdr:to>
    <xdr:sp macro="" textlink="">
      <xdr:nvSpPr>
        <xdr:cNvPr id="238" name="フローチャート: 判断 237"/>
        <xdr:cNvSpPr/>
      </xdr:nvSpPr>
      <xdr:spPr>
        <a:xfrm>
          <a:off x="8445500" y="103407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165993</xdr:rowOff>
    </xdr:from>
    <xdr:to>
      <xdr:col>46</xdr:col>
      <xdr:colOff>38100</xdr:colOff>
      <xdr:row>62</xdr:row>
      <xdr:rowOff>96143</xdr:rowOff>
    </xdr:to>
    <xdr:sp macro="" textlink="">
      <xdr:nvSpPr>
        <xdr:cNvPr id="239" name="フローチャート: 判断 238"/>
        <xdr:cNvSpPr/>
      </xdr:nvSpPr>
      <xdr:spPr>
        <a:xfrm>
          <a:off x="7670800" y="1039203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168054</xdr:rowOff>
    </xdr:from>
    <xdr:to>
      <xdr:col>41</xdr:col>
      <xdr:colOff>101600</xdr:colOff>
      <xdr:row>62</xdr:row>
      <xdr:rowOff>98204</xdr:rowOff>
    </xdr:to>
    <xdr:sp macro="" textlink="">
      <xdr:nvSpPr>
        <xdr:cNvPr id="240" name="フローチャート: 判断 239"/>
        <xdr:cNvSpPr/>
      </xdr:nvSpPr>
      <xdr:spPr>
        <a:xfrm>
          <a:off x="6873240" y="103940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153980</xdr:rowOff>
    </xdr:from>
    <xdr:to>
      <xdr:col>36</xdr:col>
      <xdr:colOff>165100</xdr:colOff>
      <xdr:row>60</xdr:row>
      <xdr:rowOff>84130</xdr:rowOff>
    </xdr:to>
    <xdr:sp macro="" textlink="">
      <xdr:nvSpPr>
        <xdr:cNvPr id="241" name="フローチャート: 判断 240"/>
        <xdr:cNvSpPr/>
      </xdr:nvSpPr>
      <xdr:spPr>
        <a:xfrm>
          <a:off x="6098540" y="100447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166681</xdr:rowOff>
    </xdr:from>
    <xdr:to>
      <xdr:col>55</xdr:col>
      <xdr:colOff>50800</xdr:colOff>
      <xdr:row>59</xdr:row>
      <xdr:rowOff>96831</xdr:rowOff>
    </xdr:to>
    <xdr:sp macro="" textlink="">
      <xdr:nvSpPr>
        <xdr:cNvPr id="247" name="楕円 246"/>
        <xdr:cNvSpPr/>
      </xdr:nvSpPr>
      <xdr:spPr>
        <a:xfrm>
          <a:off x="9192260" y="988980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18108</xdr:rowOff>
    </xdr:from>
    <xdr:ext cx="599010" cy="259045"/>
    <xdr:sp macro="" textlink="">
      <xdr:nvSpPr>
        <xdr:cNvPr id="248" name="【橋りょう・トンネル】&#10;一人当たり有形固定資産（償却資産）額該当値テキスト"/>
        <xdr:cNvSpPr txBox="1"/>
      </xdr:nvSpPr>
      <xdr:spPr>
        <a:xfrm>
          <a:off x="9258300" y="9741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118585</xdr:rowOff>
    </xdr:from>
    <xdr:to>
      <xdr:col>50</xdr:col>
      <xdr:colOff>165100</xdr:colOff>
      <xdr:row>59</xdr:row>
      <xdr:rowOff>48735</xdr:rowOff>
    </xdr:to>
    <xdr:sp macro="" textlink="">
      <xdr:nvSpPr>
        <xdr:cNvPr id="249" name="楕円 248"/>
        <xdr:cNvSpPr/>
      </xdr:nvSpPr>
      <xdr:spPr>
        <a:xfrm>
          <a:off x="8445500" y="98417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169385</xdr:rowOff>
    </xdr:from>
    <xdr:to>
      <xdr:col>55</xdr:col>
      <xdr:colOff>0</xdr:colOff>
      <xdr:row>59</xdr:row>
      <xdr:rowOff>46031</xdr:rowOff>
    </xdr:to>
    <xdr:cxnSp macro="">
      <xdr:nvCxnSpPr>
        <xdr:cNvPr id="250" name="直線コネクタ 249"/>
        <xdr:cNvCxnSpPr/>
      </xdr:nvCxnSpPr>
      <xdr:spPr>
        <a:xfrm>
          <a:off x="8496300" y="9892505"/>
          <a:ext cx="723900" cy="44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117435</xdr:rowOff>
    </xdr:from>
    <xdr:to>
      <xdr:col>46</xdr:col>
      <xdr:colOff>38100</xdr:colOff>
      <xdr:row>60</xdr:row>
      <xdr:rowOff>47585</xdr:rowOff>
    </xdr:to>
    <xdr:sp macro="" textlink="">
      <xdr:nvSpPr>
        <xdr:cNvPr id="251" name="楕円 250"/>
        <xdr:cNvSpPr/>
      </xdr:nvSpPr>
      <xdr:spPr>
        <a:xfrm>
          <a:off x="7670800" y="100081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169385</xdr:rowOff>
    </xdr:from>
    <xdr:to>
      <xdr:col>50</xdr:col>
      <xdr:colOff>114300</xdr:colOff>
      <xdr:row>59</xdr:row>
      <xdr:rowOff>168235</xdr:rowOff>
    </xdr:to>
    <xdr:cxnSp macro="">
      <xdr:nvCxnSpPr>
        <xdr:cNvPr id="252" name="直線コネクタ 251"/>
        <xdr:cNvCxnSpPr/>
      </xdr:nvCxnSpPr>
      <xdr:spPr>
        <a:xfrm flipV="1">
          <a:off x="7713980" y="9892505"/>
          <a:ext cx="782320" cy="166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132557</xdr:rowOff>
    </xdr:from>
    <xdr:to>
      <xdr:col>41</xdr:col>
      <xdr:colOff>101600</xdr:colOff>
      <xdr:row>60</xdr:row>
      <xdr:rowOff>62707</xdr:rowOff>
    </xdr:to>
    <xdr:sp macro="" textlink="">
      <xdr:nvSpPr>
        <xdr:cNvPr id="253" name="楕円 252"/>
        <xdr:cNvSpPr/>
      </xdr:nvSpPr>
      <xdr:spPr>
        <a:xfrm>
          <a:off x="6873240" y="100233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168235</xdr:rowOff>
    </xdr:from>
    <xdr:to>
      <xdr:col>45</xdr:col>
      <xdr:colOff>177800</xdr:colOff>
      <xdr:row>60</xdr:row>
      <xdr:rowOff>11907</xdr:rowOff>
    </xdr:to>
    <xdr:cxnSp macro="">
      <xdr:nvCxnSpPr>
        <xdr:cNvPr id="254" name="直線コネクタ 253"/>
        <xdr:cNvCxnSpPr/>
      </xdr:nvCxnSpPr>
      <xdr:spPr>
        <a:xfrm flipV="1">
          <a:off x="6924040" y="10058995"/>
          <a:ext cx="789940" cy="11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141068</xdr:rowOff>
    </xdr:from>
    <xdr:to>
      <xdr:col>36</xdr:col>
      <xdr:colOff>165100</xdr:colOff>
      <xdr:row>60</xdr:row>
      <xdr:rowOff>71218</xdr:rowOff>
    </xdr:to>
    <xdr:sp macro="" textlink="">
      <xdr:nvSpPr>
        <xdr:cNvPr id="255" name="楕円 254"/>
        <xdr:cNvSpPr/>
      </xdr:nvSpPr>
      <xdr:spPr>
        <a:xfrm>
          <a:off x="6098540" y="100318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11907</xdr:rowOff>
    </xdr:from>
    <xdr:to>
      <xdr:col>41</xdr:col>
      <xdr:colOff>50800</xdr:colOff>
      <xdr:row>60</xdr:row>
      <xdr:rowOff>20418</xdr:rowOff>
    </xdr:to>
    <xdr:cxnSp macro="">
      <xdr:nvCxnSpPr>
        <xdr:cNvPr id="256" name="直線コネクタ 255"/>
        <xdr:cNvCxnSpPr/>
      </xdr:nvCxnSpPr>
      <xdr:spPr>
        <a:xfrm flipV="1">
          <a:off x="6149340" y="10070307"/>
          <a:ext cx="774700" cy="8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36015</xdr:rowOff>
    </xdr:from>
    <xdr:ext cx="599010" cy="259045"/>
    <xdr:sp macro="" textlink="">
      <xdr:nvSpPr>
        <xdr:cNvPr id="257" name="n_1aveValue【橋りょう・トンネル】&#10;一人当たり有形固定資産（償却資産）額"/>
        <xdr:cNvSpPr txBox="1"/>
      </xdr:nvSpPr>
      <xdr:spPr>
        <a:xfrm>
          <a:off x="8214575" y="10429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87270</xdr:rowOff>
    </xdr:from>
    <xdr:ext cx="599010" cy="259045"/>
    <xdr:sp macro="" textlink="">
      <xdr:nvSpPr>
        <xdr:cNvPr id="258" name="n_2aveValue【橋りょう・トンネル】&#10;一人当たり有形固定資産（償却資産）額"/>
        <xdr:cNvSpPr txBox="1"/>
      </xdr:nvSpPr>
      <xdr:spPr>
        <a:xfrm>
          <a:off x="7444955" y="10480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89331</xdr:rowOff>
    </xdr:from>
    <xdr:ext cx="599010" cy="259045"/>
    <xdr:sp macro="" textlink="">
      <xdr:nvSpPr>
        <xdr:cNvPr id="259" name="n_3aveValue【橋りょう・トンネル】&#10;一人当たり有形固定資産（償却資産）額"/>
        <xdr:cNvSpPr txBox="1"/>
      </xdr:nvSpPr>
      <xdr:spPr>
        <a:xfrm>
          <a:off x="6670255" y="10483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75257</xdr:rowOff>
    </xdr:from>
    <xdr:ext cx="599010" cy="259045"/>
    <xdr:sp macro="" textlink="">
      <xdr:nvSpPr>
        <xdr:cNvPr id="260" name="n_4aveValue【橋りょう・トンネル】&#10;一人当たり有形固定資産（償却資産）額"/>
        <xdr:cNvSpPr txBox="1"/>
      </xdr:nvSpPr>
      <xdr:spPr>
        <a:xfrm>
          <a:off x="5872695" y="10133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65262</xdr:rowOff>
    </xdr:from>
    <xdr:ext cx="599010" cy="259045"/>
    <xdr:sp macro="" textlink="">
      <xdr:nvSpPr>
        <xdr:cNvPr id="261" name="n_1mainValue【橋りょう・トンネル】&#10;一人当たり有形固定資産（償却資産）額"/>
        <xdr:cNvSpPr txBox="1"/>
      </xdr:nvSpPr>
      <xdr:spPr>
        <a:xfrm>
          <a:off x="8214575" y="9620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64112</xdr:rowOff>
    </xdr:from>
    <xdr:ext cx="599010" cy="259045"/>
    <xdr:sp macro="" textlink="">
      <xdr:nvSpPr>
        <xdr:cNvPr id="262" name="n_2mainValue【橋りょう・トンネル】&#10;一人当たり有形固定資産（償却資産）額"/>
        <xdr:cNvSpPr txBox="1"/>
      </xdr:nvSpPr>
      <xdr:spPr>
        <a:xfrm>
          <a:off x="7444955" y="978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79234</xdr:rowOff>
    </xdr:from>
    <xdr:ext cx="599010" cy="259045"/>
    <xdr:sp macro="" textlink="">
      <xdr:nvSpPr>
        <xdr:cNvPr id="263" name="n_3mainValue【橋りょう・トンネル】&#10;一人当たり有形固定資産（償却資産）額"/>
        <xdr:cNvSpPr txBox="1"/>
      </xdr:nvSpPr>
      <xdr:spPr>
        <a:xfrm>
          <a:off x="6670255" y="9802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87745</xdr:rowOff>
    </xdr:from>
    <xdr:ext cx="599010" cy="259045"/>
    <xdr:sp macro="" textlink="">
      <xdr:nvSpPr>
        <xdr:cNvPr id="264" name="n_4mainValue【橋りょう・トンネル】&#10;一人当たり有形固定資産（償却資産）額"/>
        <xdr:cNvSpPr txBox="1"/>
      </xdr:nvSpPr>
      <xdr:spPr>
        <a:xfrm>
          <a:off x="5872695" y="9810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100149</xdr:rowOff>
    </xdr:from>
    <xdr:to>
      <xdr:col>24</xdr:col>
      <xdr:colOff>62865</xdr:colOff>
      <xdr:row>86</xdr:row>
      <xdr:rowOff>106680</xdr:rowOff>
    </xdr:to>
    <xdr:cxnSp macro="">
      <xdr:nvCxnSpPr>
        <xdr:cNvPr id="290" name="直線コネクタ 289"/>
        <xdr:cNvCxnSpPr/>
      </xdr:nvCxnSpPr>
      <xdr:spPr>
        <a:xfrm flipV="1">
          <a:off x="4086225" y="13176069"/>
          <a:ext cx="0" cy="1347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91" name="【公営住宅】&#10;有形固定資産減価償却率最小値テキスト"/>
        <xdr:cNvSpPr txBox="1"/>
      </xdr:nvSpPr>
      <xdr:spPr>
        <a:xfrm>
          <a:off x="4124960" y="1452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92" name="直線コネクタ 291"/>
        <xdr:cNvCxnSpPr/>
      </xdr:nvCxnSpPr>
      <xdr:spPr>
        <a:xfrm>
          <a:off x="4020820" y="145237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46826</xdr:rowOff>
    </xdr:from>
    <xdr:ext cx="405111" cy="259045"/>
    <xdr:sp macro="" textlink="">
      <xdr:nvSpPr>
        <xdr:cNvPr id="293" name="【公営住宅】&#10;有形固定資産減価償却率最大値テキスト"/>
        <xdr:cNvSpPr txBox="1"/>
      </xdr:nvSpPr>
      <xdr:spPr>
        <a:xfrm>
          <a:off x="4124960" y="12955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100149</xdr:rowOff>
    </xdr:from>
    <xdr:to>
      <xdr:col>24</xdr:col>
      <xdr:colOff>152400</xdr:colOff>
      <xdr:row>78</xdr:row>
      <xdr:rowOff>100149</xdr:rowOff>
    </xdr:to>
    <xdr:cxnSp macro="">
      <xdr:nvCxnSpPr>
        <xdr:cNvPr id="294" name="直線コネクタ 293"/>
        <xdr:cNvCxnSpPr/>
      </xdr:nvCxnSpPr>
      <xdr:spPr>
        <a:xfrm>
          <a:off x="4020820" y="131760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37935</xdr:rowOff>
    </xdr:from>
    <xdr:ext cx="405111" cy="259045"/>
    <xdr:sp macro="" textlink="">
      <xdr:nvSpPr>
        <xdr:cNvPr id="295" name="【公営住宅】&#10;有形固定資産減価償却率平均値テキスト"/>
        <xdr:cNvSpPr txBox="1"/>
      </xdr:nvSpPr>
      <xdr:spPr>
        <a:xfrm>
          <a:off x="4124960" y="137844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15058</xdr:rowOff>
    </xdr:from>
    <xdr:to>
      <xdr:col>24</xdr:col>
      <xdr:colOff>114300</xdr:colOff>
      <xdr:row>83</xdr:row>
      <xdr:rowOff>116658</xdr:rowOff>
    </xdr:to>
    <xdr:sp macro="" textlink="">
      <xdr:nvSpPr>
        <xdr:cNvPr id="296" name="フローチャート: 判断 295"/>
        <xdr:cNvSpPr/>
      </xdr:nvSpPr>
      <xdr:spPr>
        <a:xfrm>
          <a:off x="4036060" y="13929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59145</xdr:rowOff>
    </xdr:from>
    <xdr:to>
      <xdr:col>20</xdr:col>
      <xdr:colOff>38100</xdr:colOff>
      <xdr:row>83</xdr:row>
      <xdr:rowOff>160745</xdr:rowOff>
    </xdr:to>
    <xdr:sp macro="" textlink="">
      <xdr:nvSpPr>
        <xdr:cNvPr id="297" name="フローチャート: 判断 296"/>
        <xdr:cNvSpPr/>
      </xdr:nvSpPr>
      <xdr:spPr>
        <a:xfrm>
          <a:off x="3312160" y="139732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60779</xdr:rowOff>
    </xdr:from>
    <xdr:to>
      <xdr:col>15</xdr:col>
      <xdr:colOff>101600</xdr:colOff>
      <xdr:row>83</xdr:row>
      <xdr:rowOff>162379</xdr:rowOff>
    </xdr:to>
    <xdr:sp macro="" textlink="">
      <xdr:nvSpPr>
        <xdr:cNvPr id="298" name="フローチャート: 判断 297"/>
        <xdr:cNvSpPr/>
      </xdr:nvSpPr>
      <xdr:spPr>
        <a:xfrm>
          <a:off x="2514600" y="13974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49349</xdr:rowOff>
    </xdr:from>
    <xdr:to>
      <xdr:col>10</xdr:col>
      <xdr:colOff>165100</xdr:colOff>
      <xdr:row>83</xdr:row>
      <xdr:rowOff>150949</xdr:rowOff>
    </xdr:to>
    <xdr:sp macro="" textlink="">
      <xdr:nvSpPr>
        <xdr:cNvPr id="299" name="フローチャート: 判断 298"/>
        <xdr:cNvSpPr/>
      </xdr:nvSpPr>
      <xdr:spPr>
        <a:xfrm>
          <a:off x="1739900" y="1396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83638</xdr:rowOff>
    </xdr:from>
    <xdr:to>
      <xdr:col>6</xdr:col>
      <xdr:colOff>38100</xdr:colOff>
      <xdr:row>84</xdr:row>
      <xdr:rowOff>13788</xdr:rowOff>
    </xdr:to>
    <xdr:sp macro="" textlink="">
      <xdr:nvSpPr>
        <xdr:cNvPr id="300" name="フローチャート: 判断 299"/>
        <xdr:cNvSpPr/>
      </xdr:nvSpPr>
      <xdr:spPr>
        <a:xfrm>
          <a:off x="965200" y="1399775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39551</xdr:rowOff>
    </xdr:from>
    <xdr:to>
      <xdr:col>24</xdr:col>
      <xdr:colOff>114300</xdr:colOff>
      <xdr:row>85</xdr:row>
      <xdr:rowOff>141151</xdr:rowOff>
    </xdr:to>
    <xdr:sp macro="" textlink="">
      <xdr:nvSpPr>
        <xdr:cNvPr id="306" name="楕円 305"/>
        <xdr:cNvSpPr/>
      </xdr:nvSpPr>
      <xdr:spPr>
        <a:xfrm>
          <a:off x="4036060" y="1428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17978</xdr:rowOff>
    </xdr:from>
    <xdr:ext cx="405111" cy="259045"/>
    <xdr:sp macro="" textlink="">
      <xdr:nvSpPr>
        <xdr:cNvPr id="307" name="【公営住宅】&#10;有形固定資産減価償却率該当値テキスト"/>
        <xdr:cNvSpPr txBox="1"/>
      </xdr:nvSpPr>
      <xdr:spPr>
        <a:xfrm>
          <a:off x="4124960" y="14267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18324</xdr:rowOff>
    </xdr:from>
    <xdr:to>
      <xdr:col>20</xdr:col>
      <xdr:colOff>38100</xdr:colOff>
      <xdr:row>85</xdr:row>
      <xdr:rowOff>119924</xdr:rowOff>
    </xdr:to>
    <xdr:sp macro="" textlink="">
      <xdr:nvSpPr>
        <xdr:cNvPr id="308" name="楕円 307"/>
        <xdr:cNvSpPr/>
      </xdr:nvSpPr>
      <xdr:spPr>
        <a:xfrm>
          <a:off x="3312160" y="1426772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69124</xdr:rowOff>
    </xdr:from>
    <xdr:to>
      <xdr:col>24</xdr:col>
      <xdr:colOff>63500</xdr:colOff>
      <xdr:row>85</xdr:row>
      <xdr:rowOff>90351</xdr:rowOff>
    </xdr:to>
    <xdr:cxnSp macro="">
      <xdr:nvCxnSpPr>
        <xdr:cNvPr id="309" name="直線コネクタ 308"/>
        <xdr:cNvCxnSpPr/>
      </xdr:nvCxnSpPr>
      <xdr:spPr>
        <a:xfrm>
          <a:off x="3355340" y="14318524"/>
          <a:ext cx="73152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144055</xdr:rowOff>
    </xdr:from>
    <xdr:to>
      <xdr:col>15</xdr:col>
      <xdr:colOff>101600</xdr:colOff>
      <xdr:row>85</xdr:row>
      <xdr:rowOff>74205</xdr:rowOff>
    </xdr:to>
    <xdr:sp macro="" textlink="">
      <xdr:nvSpPr>
        <xdr:cNvPr id="310" name="楕円 309"/>
        <xdr:cNvSpPr/>
      </xdr:nvSpPr>
      <xdr:spPr>
        <a:xfrm>
          <a:off x="2514600" y="142258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23405</xdr:rowOff>
    </xdr:from>
    <xdr:to>
      <xdr:col>19</xdr:col>
      <xdr:colOff>177800</xdr:colOff>
      <xdr:row>85</xdr:row>
      <xdr:rowOff>69124</xdr:rowOff>
    </xdr:to>
    <xdr:cxnSp macro="">
      <xdr:nvCxnSpPr>
        <xdr:cNvPr id="311" name="直線コネクタ 310"/>
        <xdr:cNvCxnSpPr/>
      </xdr:nvCxnSpPr>
      <xdr:spPr>
        <a:xfrm>
          <a:off x="2565400" y="14272805"/>
          <a:ext cx="78994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144055</xdr:rowOff>
    </xdr:from>
    <xdr:to>
      <xdr:col>10</xdr:col>
      <xdr:colOff>165100</xdr:colOff>
      <xdr:row>85</xdr:row>
      <xdr:rowOff>74205</xdr:rowOff>
    </xdr:to>
    <xdr:sp macro="" textlink="">
      <xdr:nvSpPr>
        <xdr:cNvPr id="312" name="楕円 311"/>
        <xdr:cNvSpPr/>
      </xdr:nvSpPr>
      <xdr:spPr>
        <a:xfrm>
          <a:off x="1739900" y="142258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23405</xdr:rowOff>
    </xdr:from>
    <xdr:to>
      <xdr:col>15</xdr:col>
      <xdr:colOff>50800</xdr:colOff>
      <xdr:row>85</xdr:row>
      <xdr:rowOff>23405</xdr:rowOff>
    </xdr:to>
    <xdr:cxnSp macro="">
      <xdr:nvCxnSpPr>
        <xdr:cNvPr id="313" name="直線コネクタ 312"/>
        <xdr:cNvCxnSpPr/>
      </xdr:nvCxnSpPr>
      <xdr:spPr>
        <a:xfrm>
          <a:off x="1790700" y="14272805"/>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109764</xdr:rowOff>
    </xdr:from>
    <xdr:to>
      <xdr:col>6</xdr:col>
      <xdr:colOff>38100</xdr:colOff>
      <xdr:row>85</xdr:row>
      <xdr:rowOff>39914</xdr:rowOff>
    </xdr:to>
    <xdr:sp macro="" textlink="">
      <xdr:nvSpPr>
        <xdr:cNvPr id="314" name="楕円 313"/>
        <xdr:cNvSpPr/>
      </xdr:nvSpPr>
      <xdr:spPr>
        <a:xfrm>
          <a:off x="965200" y="1419152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160564</xdr:rowOff>
    </xdr:from>
    <xdr:to>
      <xdr:col>10</xdr:col>
      <xdr:colOff>114300</xdr:colOff>
      <xdr:row>85</xdr:row>
      <xdr:rowOff>23405</xdr:rowOff>
    </xdr:to>
    <xdr:cxnSp macro="">
      <xdr:nvCxnSpPr>
        <xdr:cNvPr id="315" name="直線コネクタ 314"/>
        <xdr:cNvCxnSpPr/>
      </xdr:nvCxnSpPr>
      <xdr:spPr>
        <a:xfrm>
          <a:off x="1008380" y="14242324"/>
          <a:ext cx="78232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5822</xdr:rowOff>
    </xdr:from>
    <xdr:ext cx="405111" cy="259045"/>
    <xdr:sp macro="" textlink="">
      <xdr:nvSpPr>
        <xdr:cNvPr id="316" name="n_1aveValue【公営住宅】&#10;有形固定資産減価償却率"/>
        <xdr:cNvSpPr txBox="1"/>
      </xdr:nvSpPr>
      <xdr:spPr>
        <a:xfrm>
          <a:off x="3170564" y="1375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7456</xdr:rowOff>
    </xdr:from>
    <xdr:ext cx="405111" cy="259045"/>
    <xdr:sp macro="" textlink="">
      <xdr:nvSpPr>
        <xdr:cNvPr id="317" name="n_2aveValue【公営住宅】&#10;有形固定資産減価償却率"/>
        <xdr:cNvSpPr txBox="1"/>
      </xdr:nvSpPr>
      <xdr:spPr>
        <a:xfrm>
          <a:off x="2385704" y="137539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167476</xdr:rowOff>
    </xdr:from>
    <xdr:ext cx="405111" cy="259045"/>
    <xdr:sp macro="" textlink="">
      <xdr:nvSpPr>
        <xdr:cNvPr id="318" name="n_3aveValue【公営住宅】&#10;有形固定資産減価償却率"/>
        <xdr:cNvSpPr txBox="1"/>
      </xdr:nvSpPr>
      <xdr:spPr>
        <a:xfrm>
          <a:off x="1611004" y="1374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30315</xdr:rowOff>
    </xdr:from>
    <xdr:ext cx="405111" cy="259045"/>
    <xdr:sp macro="" textlink="">
      <xdr:nvSpPr>
        <xdr:cNvPr id="319" name="n_4aveValue【公営住宅】&#10;有形固定資産減価償却率"/>
        <xdr:cNvSpPr txBox="1"/>
      </xdr:nvSpPr>
      <xdr:spPr>
        <a:xfrm>
          <a:off x="836304" y="13776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111051</xdr:rowOff>
    </xdr:from>
    <xdr:ext cx="405111" cy="259045"/>
    <xdr:sp macro="" textlink="">
      <xdr:nvSpPr>
        <xdr:cNvPr id="320" name="n_1mainValue【公営住宅】&#10;有形固定資産減価償却率"/>
        <xdr:cNvSpPr txBox="1"/>
      </xdr:nvSpPr>
      <xdr:spPr>
        <a:xfrm>
          <a:off x="3170564" y="14360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65332</xdr:rowOff>
    </xdr:from>
    <xdr:ext cx="405111" cy="259045"/>
    <xdr:sp macro="" textlink="">
      <xdr:nvSpPr>
        <xdr:cNvPr id="321" name="n_2mainValue【公営住宅】&#10;有形固定資産減価償却率"/>
        <xdr:cNvSpPr txBox="1"/>
      </xdr:nvSpPr>
      <xdr:spPr>
        <a:xfrm>
          <a:off x="2385704" y="1431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65332</xdr:rowOff>
    </xdr:from>
    <xdr:ext cx="405111" cy="259045"/>
    <xdr:sp macro="" textlink="">
      <xdr:nvSpPr>
        <xdr:cNvPr id="322" name="n_3mainValue【公営住宅】&#10;有形固定資産減価償却率"/>
        <xdr:cNvSpPr txBox="1"/>
      </xdr:nvSpPr>
      <xdr:spPr>
        <a:xfrm>
          <a:off x="1611004" y="1431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31041</xdr:rowOff>
    </xdr:from>
    <xdr:ext cx="405111" cy="259045"/>
    <xdr:sp macro="" textlink="">
      <xdr:nvSpPr>
        <xdr:cNvPr id="323" name="n_4mainValue【公営住宅】&#10;有形固定資産減価償却率"/>
        <xdr:cNvSpPr txBox="1"/>
      </xdr:nvSpPr>
      <xdr:spPr>
        <a:xfrm>
          <a:off x="836304" y="1428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3" name="テキスト ボックス 342"/>
        <xdr:cNvSpPr txBox="1"/>
      </xdr:nvSpPr>
      <xdr:spPr>
        <a:xfrm>
          <a:off x="5364041" y="129032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xdr:cNvSpPr txBox="1"/>
      </xdr:nvSpPr>
      <xdr:spPr>
        <a:xfrm>
          <a:off x="536404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161162</xdr:rowOff>
    </xdr:from>
    <xdr:to>
      <xdr:col>54</xdr:col>
      <xdr:colOff>189865</xdr:colOff>
      <xdr:row>86</xdr:row>
      <xdr:rowOff>89915</xdr:rowOff>
    </xdr:to>
    <xdr:cxnSp macro="">
      <xdr:nvCxnSpPr>
        <xdr:cNvPr id="347" name="直線コネクタ 346"/>
        <xdr:cNvCxnSpPr/>
      </xdr:nvCxnSpPr>
      <xdr:spPr>
        <a:xfrm flipV="1">
          <a:off x="9219565" y="13237082"/>
          <a:ext cx="0" cy="1269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93742</xdr:rowOff>
    </xdr:from>
    <xdr:ext cx="469744" cy="259045"/>
    <xdr:sp macro="" textlink="">
      <xdr:nvSpPr>
        <xdr:cNvPr id="348" name="【公営住宅】&#10;一人当たり面積最小値テキスト"/>
        <xdr:cNvSpPr txBox="1"/>
      </xdr:nvSpPr>
      <xdr:spPr>
        <a:xfrm>
          <a:off x="9258300" y="1451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89915</xdr:rowOff>
    </xdr:from>
    <xdr:to>
      <xdr:col>55</xdr:col>
      <xdr:colOff>88900</xdr:colOff>
      <xdr:row>86</xdr:row>
      <xdr:rowOff>89915</xdr:rowOff>
    </xdr:to>
    <xdr:cxnSp macro="">
      <xdr:nvCxnSpPr>
        <xdr:cNvPr id="349" name="直線コネクタ 348"/>
        <xdr:cNvCxnSpPr/>
      </xdr:nvCxnSpPr>
      <xdr:spPr>
        <a:xfrm>
          <a:off x="9154160" y="145069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107839</xdr:rowOff>
    </xdr:from>
    <xdr:ext cx="534377" cy="259045"/>
    <xdr:sp macro="" textlink="">
      <xdr:nvSpPr>
        <xdr:cNvPr id="350" name="【公営住宅】&#10;一人当たり面積最大値テキスト"/>
        <xdr:cNvSpPr txBox="1"/>
      </xdr:nvSpPr>
      <xdr:spPr>
        <a:xfrm>
          <a:off x="9258300" y="13016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161162</xdr:rowOff>
    </xdr:from>
    <xdr:to>
      <xdr:col>55</xdr:col>
      <xdr:colOff>88900</xdr:colOff>
      <xdr:row>78</xdr:row>
      <xdr:rowOff>161162</xdr:rowOff>
    </xdr:to>
    <xdr:cxnSp macro="">
      <xdr:nvCxnSpPr>
        <xdr:cNvPr id="351" name="直線コネクタ 350"/>
        <xdr:cNvCxnSpPr/>
      </xdr:nvCxnSpPr>
      <xdr:spPr>
        <a:xfrm>
          <a:off x="9154160" y="132370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167530</xdr:rowOff>
    </xdr:from>
    <xdr:ext cx="469744" cy="259045"/>
    <xdr:sp macro="" textlink="">
      <xdr:nvSpPr>
        <xdr:cNvPr id="352" name="【公営住宅】&#10;一人当たり面積平均値テキスト"/>
        <xdr:cNvSpPr txBox="1"/>
      </xdr:nvSpPr>
      <xdr:spPr>
        <a:xfrm>
          <a:off x="9258300" y="140816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144653</xdr:rowOff>
    </xdr:from>
    <xdr:to>
      <xdr:col>55</xdr:col>
      <xdr:colOff>50800</xdr:colOff>
      <xdr:row>85</xdr:row>
      <xdr:rowOff>74803</xdr:rowOff>
    </xdr:to>
    <xdr:sp macro="" textlink="">
      <xdr:nvSpPr>
        <xdr:cNvPr id="353" name="フローチャート: 判断 352"/>
        <xdr:cNvSpPr/>
      </xdr:nvSpPr>
      <xdr:spPr>
        <a:xfrm>
          <a:off x="9192260" y="1422641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168656</xdr:rowOff>
    </xdr:from>
    <xdr:to>
      <xdr:col>50</xdr:col>
      <xdr:colOff>165100</xdr:colOff>
      <xdr:row>85</xdr:row>
      <xdr:rowOff>98806</xdr:rowOff>
    </xdr:to>
    <xdr:sp macro="" textlink="">
      <xdr:nvSpPr>
        <xdr:cNvPr id="354" name="フローチャート: 判断 353"/>
        <xdr:cNvSpPr/>
      </xdr:nvSpPr>
      <xdr:spPr>
        <a:xfrm>
          <a:off x="8445500" y="142504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11685</xdr:rowOff>
    </xdr:from>
    <xdr:to>
      <xdr:col>46</xdr:col>
      <xdr:colOff>38100</xdr:colOff>
      <xdr:row>85</xdr:row>
      <xdr:rowOff>113285</xdr:rowOff>
    </xdr:to>
    <xdr:sp macro="" textlink="">
      <xdr:nvSpPr>
        <xdr:cNvPr id="355" name="フローチャート: 判断 354"/>
        <xdr:cNvSpPr/>
      </xdr:nvSpPr>
      <xdr:spPr>
        <a:xfrm>
          <a:off x="7670800" y="1426108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15621</xdr:rowOff>
    </xdr:from>
    <xdr:to>
      <xdr:col>41</xdr:col>
      <xdr:colOff>101600</xdr:colOff>
      <xdr:row>85</xdr:row>
      <xdr:rowOff>117221</xdr:rowOff>
    </xdr:to>
    <xdr:sp macro="" textlink="">
      <xdr:nvSpPr>
        <xdr:cNvPr id="356" name="フローチャート: 判断 355"/>
        <xdr:cNvSpPr/>
      </xdr:nvSpPr>
      <xdr:spPr>
        <a:xfrm>
          <a:off x="6873240" y="1426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10413</xdr:rowOff>
    </xdr:from>
    <xdr:to>
      <xdr:col>36</xdr:col>
      <xdr:colOff>165100</xdr:colOff>
      <xdr:row>85</xdr:row>
      <xdr:rowOff>112013</xdr:rowOff>
    </xdr:to>
    <xdr:sp macro="" textlink="">
      <xdr:nvSpPr>
        <xdr:cNvPr id="357" name="フローチャート: 判断 356"/>
        <xdr:cNvSpPr/>
      </xdr:nvSpPr>
      <xdr:spPr>
        <a:xfrm>
          <a:off x="6098540" y="14259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91439</xdr:rowOff>
    </xdr:from>
    <xdr:to>
      <xdr:col>55</xdr:col>
      <xdr:colOff>50800</xdr:colOff>
      <xdr:row>86</xdr:row>
      <xdr:rowOff>21589</xdr:rowOff>
    </xdr:to>
    <xdr:sp macro="" textlink="">
      <xdr:nvSpPr>
        <xdr:cNvPr id="363" name="楕円 362"/>
        <xdr:cNvSpPr/>
      </xdr:nvSpPr>
      <xdr:spPr>
        <a:xfrm>
          <a:off x="9192260" y="1434083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6366</xdr:rowOff>
    </xdr:from>
    <xdr:ext cx="469744" cy="259045"/>
    <xdr:sp macro="" textlink="">
      <xdr:nvSpPr>
        <xdr:cNvPr id="364" name="【公営住宅】&#10;一人当たり面積該当値テキスト"/>
        <xdr:cNvSpPr txBox="1"/>
      </xdr:nvSpPr>
      <xdr:spPr>
        <a:xfrm>
          <a:off x="9258300" y="1425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93853</xdr:rowOff>
    </xdr:from>
    <xdr:to>
      <xdr:col>50</xdr:col>
      <xdr:colOff>165100</xdr:colOff>
      <xdr:row>86</xdr:row>
      <xdr:rowOff>24003</xdr:rowOff>
    </xdr:to>
    <xdr:sp macro="" textlink="">
      <xdr:nvSpPr>
        <xdr:cNvPr id="365" name="楕円 364"/>
        <xdr:cNvSpPr/>
      </xdr:nvSpPr>
      <xdr:spPr>
        <a:xfrm>
          <a:off x="8445500" y="143432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142239</xdr:rowOff>
    </xdr:from>
    <xdr:to>
      <xdr:col>55</xdr:col>
      <xdr:colOff>0</xdr:colOff>
      <xdr:row>85</xdr:row>
      <xdr:rowOff>144653</xdr:rowOff>
    </xdr:to>
    <xdr:cxnSp macro="">
      <xdr:nvCxnSpPr>
        <xdr:cNvPr id="366" name="直線コネクタ 365"/>
        <xdr:cNvCxnSpPr/>
      </xdr:nvCxnSpPr>
      <xdr:spPr>
        <a:xfrm flipV="1">
          <a:off x="8496300" y="14391639"/>
          <a:ext cx="723900" cy="2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98552</xdr:rowOff>
    </xdr:from>
    <xdr:to>
      <xdr:col>46</xdr:col>
      <xdr:colOff>38100</xdr:colOff>
      <xdr:row>86</xdr:row>
      <xdr:rowOff>28702</xdr:rowOff>
    </xdr:to>
    <xdr:sp macro="" textlink="">
      <xdr:nvSpPr>
        <xdr:cNvPr id="367" name="楕円 366"/>
        <xdr:cNvSpPr/>
      </xdr:nvSpPr>
      <xdr:spPr>
        <a:xfrm>
          <a:off x="7670800" y="1434795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144653</xdr:rowOff>
    </xdr:from>
    <xdr:to>
      <xdr:col>50</xdr:col>
      <xdr:colOff>114300</xdr:colOff>
      <xdr:row>85</xdr:row>
      <xdr:rowOff>149352</xdr:rowOff>
    </xdr:to>
    <xdr:cxnSp macro="">
      <xdr:nvCxnSpPr>
        <xdr:cNvPr id="368" name="直線コネクタ 367"/>
        <xdr:cNvCxnSpPr/>
      </xdr:nvCxnSpPr>
      <xdr:spPr>
        <a:xfrm flipV="1">
          <a:off x="7713980" y="14394053"/>
          <a:ext cx="782320" cy="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100964</xdr:rowOff>
    </xdr:from>
    <xdr:to>
      <xdr:col>41</xdr:col>
      <xdr:colOff>101600</xdr:colOff>
      <xdr:row>86</xdr:row>
      <xdr:rowOff>31114</xdr:rowOff>
    </xdr:to>
    <xdr:sp macro="" textlink="">
      <xdr:nvSpPr>
        <xdr:cNvPr id="369" name="楕円 368"/>
        <xdr:cNvSpPr/>
      </xdr:nvSpPr>
      <xdr:spPr>
        <a:xfrm>
          <a:off x="6873240" y="143503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149352</xdr:rowOff>
    </xdr:from>
    <xdr:to>
      <xdr:col>45</xdr:col>
      <xdr:colOff>177800</xdr:colOff>
      <xdr:row>85</xdr:row>
      <xdr:rowOff>151764</xdr:rowOff>
    </xdr:to>
    <xdr:cxnSp macro="">
      <xdr:nvCxnSpPr>
        <xdr:cNvPr id="370" name="直線コネクタ 369"/>
        <xdr:cNvCxnSpPr/>
      </xdr:nvCxnSpPr>
      <xdr:spPr>
        <a:xfrm flipV="1">
          <a:off x="6924040" y="14398752"/>
          <a:ext cx="789940" cy="2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102488</xdr:rowOff>
    </xdr:from>
    <xdr:to>
      <xdr:col>36</xdr:col>
      <xdr:colOff>165100</xdr:colOff>
      <xdr:row>86</xdr:row>
      <xdr:rowOff>32638</xdr:rowOff>
    </xdr:to>
    <xdr:sp macro="" textlink="">
      <xdr:nvSpPr>
        <xdr:cNvPr id="371" name="楕円 370"/>
        <xdr:cNvSpPr/>
      </xdr:nvSpPr>
      <xdr:spPr>
        <a:xfrm>
          <a:off x="6098540" y="143518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151764</xdr:rowOff>
    </xdr:from>
    <xdr:to>
      <xdr:col>41</xdr:col>
      <xdr:colOff>50800</xdr:colOff>
      <xdr:row>85</xdr:row>
      <xdr:rowOff>153288</xdr:rowOff>
    </xdr:to>
    <xdr:cxnSp macro="">
      <xdr:nvCxnSpPr>
        <xdr:cNvPr id="372" name="直線コネクタ 371"/>
        <xdr:cNvCxnSpPr/>
      </xdr:nvCxnSpPr>
      <xdr:spPr>
        <a:xfrm flipV="1">
          <a:off x="6149340" y="14401164"/>
          <a:ext cx="7747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115333</xdr:rowOff>
    </xdr:from>
    <xdr:ext cx="469744" cy="259045"/>
    <xdr:sp macro="" textlink="">
      <xdr:nvSpPr>
        <xdr:cNvPr id="373" name="n_1aveValue【公営住宅】&#10;一人当たり面積"/>
        <xdr:cNvSpPr txBox="1"/>
      </xdr:nvSpPr>
      <xdr:spPr>
        <a:xfrm>
          <a:off x="8271587" y="1402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129812</xdr:rowOff>
    </xdr:from>
    <xdr:ext cx="469744" cy="259045"/>
    <xdr:sp macro="" textlink="">
      <xdr:nvSpPr>
        <xdr:cNvPr id="374" name="n_2aveValue【公営住宅】&#10;一人当たり面積"/>
        <xdr:cNvSpPr txBox="1"/>
      </xdr:nvSpPr>
      <xdr:spPr>
        <a:xfrm>
          <a:off x="7509587" y="14043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133748</xdr:rowOff>
    </xdr:from>
    <xdr:ext cx="469744" cy="259045"/>
    <xdr:sp macro="" textlink="">
      <xdr:nvSpPr>
        <xdr:cNvPr id="375" name="n_3aveValue【公営住宅】&#10;一人当たり面積"/>
        <xdr:cNvSpPr txBox="1"/>
      </xdr:nvSpPr>
      <xdr:spPr>
        <a:xfrm>
          <a:off x="6712027" y="14047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128540</xdr:rowOff>
    </xdr:from>
    <xdr:ext cx="469744" cy="259045"/>
    <xdr:sp macro="" textlink="">
      <xdr:nvSpPr>
        <xdr:cNvPr id="376" name="n_4aveValue【公営住宅】&#10;一人当たり面積"/>
        <xdr:cNvSpPr txBox="1"/>
      </xdr:nvSpPr>
      <xdr:spPr>
        <a:xfrm>
          <a:off x="5937327" y="14042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15130</xdr:rowOff>
    </xdr:from>
    <xdr:ext cx="469744" cy="259045"/>
    <xdr:sp macro="" textlink="">
      <xdr:nvSpPr>
        <xdr:cNvPr id="377" name="n_1mainValue【公営住宅】&#10;一人当たり面積"/>
        <xdr:cNvSpPr txBox="1"/>
      </xdr:nvSpPr>
      <xdr:spPr>
        <a:xfrm>
          <a:off x="8271587" y="14432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19829</xdr:rowOff>
    </xdr:from>
    <xdr:ext cx="469744" cy="259045"/>
    <xdr:sp macro="" textlink="">
      <xdr:nvSpPr>
        <xdr:cNvPr id="378" name="n_2mainValue【公営住宅】&#10;一人当たり面積"/>
        <xdr:cNvSpPr txBox="1"/>
      </xdr:nvSpPr>
      <xdr:spPr>
        <a:xfrm>
          <a:off x="7509587" y="14436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22241</xdr:rowOff>
    </xdr:from>
    <xdr:ext cx="469744" cy="259045"/>
    <xdr:sp macro="" textlink="">
      <xdr:nvSpPr>
        <xdr:cNvPr id="379" name="n_3mainValue【公営住宅】&#10;一人当たり面積"/>
        <xdr:cNvSpPr txBox="1"/>
      </xdr:nvSpPr>
      <xdr:spPr>
        <a:xfrm>
          <a:off x="6712027" y="14439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23765</xdr:rowOff>
    </xdr:from>
    <xdr:ext cx="469744" cy="259045"/>
    <xdr:sp macro="" textlink="">
      <xdr:nvSpPr>
        <xdr:cNvPr id="380" name="n_4mainValue【公営住宅】&#10;一人当たり面積"/>
        <xdr:cNvSpPr txBox="1"/>
      </xdr:nvSpPr>
      <xdr:spPr>
        <a:xfrm>
          <a:off x="5937327" y="14440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2" name="直線コネクタ 391"/>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93" name="テキスト ボックス 392"/>
        <xdr:cNvSpPr txBox="1"/>
      </xdr:nvSpPr>
      <xdr:spPr>
        <a:xfrm>
          <a:off x="336081" y="18115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4" name="直線コネクタ 393"/>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5" name="テキスト ボックス 394"/>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6" name="直線コネクタ 395"/>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7" name="テキスト ボックス 396"/>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8" name="直線コネクタ 397"/>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9" name="テキスト ボックス 398"/>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0" name="直線コネクタ 399"/>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401" name="テキスト ボックス 400"/>
        <xdr:cNvSpPr txBox="1"/>
      </xdr:nvSpPr>
      <xdr:spPr>
        <a:xfrm>
          <a:off x="377341" y="1662558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港湾・漁港】&#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70486</xdr:rowOff>
    </xdr:from>
    <xdr:to>
      <xdr:col>24</xdr:col>
      <xdr:colOff>62865</xdr:colOff>
      <xdr:row>107</xdr:row>
      <xdr:rowOff>40005</xdr:rowOff>
    </xdr:to>
    <xdr:cxnSp macro="">
      <xdr:nvCxnSpPr>
        <xdr:cNvPr id="404" name="直線コネクタ 403"/>
        <xdr:cNvCxnSpPr/>
      </xdr:nvCxnSpPr>
      <xdr:spPr>
        <a:xfrm flipV="1">
          <a:off x="4086225" y="16834486"/>
          <a:ext cx="0" cy="1142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58437</xdr:rowOff>
    </xdr:from>
    <xdr:ext cx="405111" cy="259045"/>
    <xdr:sp macro="" textlink="">
      <xdr:nvSpPr>
        <xdr:cNvPr id="405" name="【港湾・漁港】&#10;有形固定資産減価償却率最小値テキスト"/>
        <xdr:cNvSpPr txBox="1"/>
      </xdr:nvSpPr>
      <xdr:spPr>
        <a:xfrm>
          <a:off x="4124960" y="17995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40005</xdr:rowOff>
    </xdr:from>
    <xdr:to>
      <xdr:col>24</xdr:col>
      <xdr:colOff>152400</xdr:colOff>
      <xdr:row>107</xdr:row>
      <xdr:rowOff>40005</xdr:rowOff>
    </xdr:to>
    <xdr:cxnSp macro="">
      <xdr:nvCxnSpPr>
        <xdr:cNvPr id="406" name="直線コネクタ 405"/>
        <xdr:cNvCxnSpPr/>
      </xdr:nvCxnSpPr>
      <xdr:spPr>
        <a:xfrm>
          <a:off x="4020820" y="179774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17163</xdr:rowOff>
    </xdr:from>
    <xdr:ext cx="340478" cy="259045"/>
    <xdr:sp macro="" textlink="">
      <xdr:nvSpPr>
        <xdr:cNvPr id="407" name="【港湾・漁港】&#10;有形固定資産減価償却率最大値テキスト"/>
        <xdr:cNvSpPr txBox="1"/>
      </xdr:nvSpPr>
      <xdr:spPr>
        <a:xfrm>
          <a:off x="4124960" y="166135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70486</xdr:rowOff>
    </xdr:from>
    <xdr:to>
      <xdr:col>24</xdr:col>
      <xdr:colOff>152400</xdr:colOff>
      <xdr:row>100</xdr:row>
      <xdr:rowOff>70486</xdr:rowOff>
    </xdr:to>
    <xdr:cxnSp macro="">
      <xdr:nvCxnSpPr>
        <xdr:cNvPr id="408" name="直線コネクタ 407"/>
        <xdr:cNvCxnSpPr/>
      </xdr:nvCxnSpPr>
      <xdr:spPr>
        <a:xfrm>
          <a:off x="4020820" y="168344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102888</xdr:rowOff>
    </xdr:from>
    <xdr:ext cx="405111" cy="259045"/>
    <xdr:sp macro="" textlink="">
      <xdr:nvSpPr>
        <xdr:cNvPr id="409" name="【港湾・漁港】&#10;有形固定資産減価償却率平均値テキスト"/>
        <xdr:cNvSpPr txBox="1"/>
      </xdr:nvSpPr>
      <xdr:spPr>
        <a:xfrm>
          <a:off x="4124960" y="178727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124461</xdr:rowOff>
    </xdr:from>
    <xdr:to>
      <xdr:col>24</xdr:col>
      <xdr:colOff>114300</xdr:colOff>
      <xdr:row>107</xdr:row>
      <xdr:rowOff>54611</xdr:rowOff>
    </xdr:to>
    <xdr:sp macro="" textlink="">
      <xdr:nvSpPr>
        <xdr:cNvPr id="410" name="フローチャート: 判断 409"/>
        <xdr:cNvSpPr/>
      </xdr:nvSpPr>
      <xdr:spPr>
        <a:xfrm>
          <a:off x="4036060" y="178943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57786</xdr:rowOff>
    </xdr:from>
    <xdr:to>
      <xdr:col>20</xdr:col>
      <xdr:colOff>38100</xdr:colOff>
      <xdr:row>106</xdr:row>
      <xdr:rowOff>159386</xdr:rowOff>
    </xdr:to>
    <xdr:sp macro="" textlink="">
      <xdr:nvSpPr>
        <xdr:cNvPr id="411" name="フローチャート: 判断 410"/>
        <xdr:cNvSpPr/>
      </xdr:nvSpPr>
      <xdr:spPr>
        <a:xfrm>
          <a:off x="3312160" y="1782762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23495</xdr:rowOff>
    </xdr:from>
    <xdr:to>
      <xdr:col>15</xdr:col>
      <xdr:colOff>101600</xdr:colOff>
      <xdr:row>106</xdr:row>
      <xdr:rowOff>125095</xdr:rowOff>
    </xdr:to>
    <xdr:sp macro="" textlink="">
      <xdr:nvSpPr>
        <xdr:cNvPr id="412" name="フローチャート: 判断 411"/>
        <xdr:cNvSpPr/>
      </xdr:nvSpPr>
      <xdr:spPr>
        <a:xfrm>
          <a:off x="2514600" y="1779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170180</xdr:rowOff>
    </xdr:from>
    <xdr:to>
      <xdr:col>10</xdr:col>
      <xdr:colOff>165100</xdr:colOff>
      <xdr:row>106</xdr:row>
      <xdr:rowOff>100330</xdr:rowOff>
    </xdr:to>
    <xdr:sp macro="" textlink="">
      <xdr:nvSpPr>
        <xdr:cNvPr id="413" name="フローチャート: 判断 412"/>
        <xdr:cNvSpPr/>
      </xdr:nvSpPr>
      <xdr:spPr>
        <a:xfrm>
          <a:off x="1739900" y="177723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106</xdr:row>
      <xdr:rowOff>29211</xdr:rowOff>
    </xdr:from>
    <xdr:to>
      <xdr:col>6</xdr:col>
      <xdr:colOff>38100</xdr:colOff>
      <xdr:row>106</xdr:row>
      <xdr:rowOff>130811</xdr:rowOff>
    </xdr:to>
    <xdr:sp macro="" textlink="">
      <xdr:nvSpPr>
        <xdr:cNvPr id="414" name="フローチャート: 判断 413"/>
        <xdr:cNvSpPr/>
      </xdr:nvSpPr>
      <xdr:spPr>
        <a:xfrm>
          <a:off x="965200" y="1779905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19686</xdr:rowOff>
    </xdr:from>
    <xdr:to>
      <xdr:col>24</xdr:col>
      <xdr:colOff>114300</xdr:colOff>
      <xdr:row>100</xdr:row>
      <xdr:rowOff>121286</xdr:rowOff>
    </xdr:to>
    <xdr:sp macro="" textlink="">
      <xdr:nvSpPr>
        <xdr:cNvPr id="420" name="楕円 419"/>
        <xdr:cNvSpPr/>
      </xdr:nvSpPr>
      <xdr:spPr>
        <a:xfrm>
          <a:off x="4036060" y="1678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144163</xdr:rowOff>
    </xdr:from>
    <xdr:ext cx="340478" cy="259045"/>
    <xdr:sp macro="" textlink="">
      <xdr:nvSpPr>
        <xdr:cNvPr id="421" name="【港湾・漁港】&#10;有形固定資産減価償却率該当値テキスト"/>
        <xdr:cNvSpPr txBox="1"/>
      </xdr:nvSpPr>
      <xdr:spPr>
        <a:xfrm>
          <a:off x="4124960" y="167405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135889</xdr:rowOff>
    </xdr:from>
    <xdr:to>
      <xdr:col>20</xdr:col>
      <xdr:colOff>38100</xdr:colOff>
      <xdr:row>100</xdr:row>
      <xdr:rowOff>66039</xdr:rowOff>
    </xdr:to>
    <xdr:sp macro="" textlink="">
      <xdr:nvSpPr>
        <xdr:cNvPr id="422" name="楕円 421"/>
        <xdr:cNvSpPr/>
      </xdr:nvSpPr>
      <xdr:spPr>
        <a:xfrm>
          <a:off x="3312160" y="1673224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15239</xdr:rowOff>
    </xdr:from>
    <xdr:to>
      <xdr:col>24</xdr:col>
      <xdr:colOff>63500</xdr:colOff>
      <xdr:row>100</xdr:row>
      <xdr:rowOff>70486</xdr:rowOff>
    </xdr:to>
    <xdr:cxnSp macro="">
      <xdr:nvCxnSpPr>
        <xdr:cNvPr id="423" name="直線コネクタ 422"/>
        <xdr:cNvCxnSpPr/>
      </xdr:nvCxnSpPr>
      <xdr:spPr>
        <a:xfrm>
          <a:off x="3355340" y="16779239"/>
          <a:ext cx="731520" cy="5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99</xdr:row>
      <xdr:rowOff>120650</xdr:rowOff>
    </xdr:from>
    <xdr:to>
      <xdr:col>15</xdr:col>
      <xdr:colOff>101600</xdr:colOff>
      <xdr:row>100</xdr:row>
      <xdr:rowOff>50800</xdr:rowOff>
    </xdr:to>
    <xdr:sp macro="" textlink="">
      <xdr:nvSpPr>
        <xdr:cNvPr id="424" name="楕円 423"/>
        <xdr:cNvSpPr/>
      </xdr:nvSpPr>
      <xdr:spPr>
        <a:xfrm>
          <a:off x="2514600" y="167170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0</xdr:rowOff>
    </xdr:from>
    <xdr:to>
      <xdr:col>19</xdr:col>
      <xdr:colOff>177800</xdr:colOff>
      <xdr:row>100</xdr:row>
      <xdr:rowOff>15239</xdr:rowOff>
    </xdr:to>
    <xdr:cxnSp macro="">
      <xdr:nvCxnSpPr>
        <xdr:cNvPr id="425" name="直線コネクタ 424"/>
        <xdr:cNvCxnSpPr/>
      </xdr:nvCxnSpPr>
      <xdr:spPr>
        <a:xfrm>
          <a:off x="2565400" y="16764000"/>
          <a:ext cx="78994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150513</xdr:rowOff>
    </xdr:from>
    <xdr:ext cx="405111" cy="259045"/>
    <xdr:sp macro="" textlink="">
      <xdr:nvSpPr>
        <xdr:cNvPr id="426" name="n_1aveValue【港湾・漁港】&#10;有形固定資産減価償却率"/>
        <xdr:cNvSpPr txBox="1"/>
      </xdr:nvSpPr>
      <xdr:spPr>
        <a:xfrm>
          <a:off x="3170564" y="17920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116222</xdr:rowOff>
    </xdr:from>
    <xdr:ext cx="405111" cy="259045"/>
    <xdr:sp macro="" textlink="">
      <xdr:nvSpPr>
        <xdr:cNvPr id="427" name="n_2aveValue【港湾・漁港】&#10;有形固定資産減価償却率"/>
        <xdr:cNvSpPr txBox="1"/>
      </xdr:nvSpPr>
      <xdr:spPr>
        <a:xfrm>
          <a:off x="2385704" y="1788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116857</xdr:rowOff>
    </xdr:from>
    <xdr:ext cx="405111" cy="259045"/>
    <xdr:sp macro="" textlink="">
      <xdr:nvSpPr>
        <xdr:cNvPr id="428" name="n_3aveValue【港湾・漁港】&#10;有形固定資産減価償却率"/>
        <xdr:cNvSpPr txBox="1"/>
      </xdr:nvSpPr>
      <xdr:spPr>
        <a:xfrm>
          <a:off x="1611004" y="1755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147338</xdr:rowOff>
    </xdr:from>
    <xdr:ext cx="405111" cy="259045"/>
    <xdr:sp macro="" textlink="">
      <xdr:nvSpPr>
        <xdr:cNvPr id="429" name="n_4aveValue【港湾・漁港】&#10;有形固定資産減価償却率"/>
        <xdr:cNvSpPr txBox="1"/>
      </xdr:nvSpPr>
      <xdr:spPr>
        <a:xfrm>
          <a:off x="836304" y="17581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98</xdr:row>
      <xdr:rowOff>82566</xdr:rowOff>
    </xdr:from>
    <xdr:ext cx="340478" cy="259045"/>
    <xdr:sp macro="" textlink="">
      <xdr:nvSpPr>
        <xdr:cNvPr id="430" name="n_1mainValue【港湾・漁港】&#10;有形固定資産減価償却率"/>
        <xdr:cNvSpPr txBox="1"/>
      </xdr:nvSpPr>
      <xdr:spPr>
        <a:xfrm>
          <a:off x="3187641" y="165112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98</xdr:row>
      <xdr:rowOff>67327</xdr:rowOff>
    </xdr:from>
    <xdr:ext cx="340478" cy="259045"/>
    <xdr:sp macro="" textlink="">
      <xdr:nvSpPr>
        <xdr:cNvPr id="431" name="n_2mainValue【港湾・漁港】&#10;有形固定資産減価償却率"/>
        <xdr:cNvSpPr txBox="1"/>
      </xdr:nvSpPr>
      <xdr:spPr>
        <a:xfrm>
          <a:off x="2418021" y="164960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2" name="直線コネクタ 441"/>
        <xdr:cNvCxnSpPr/>
      </xdr:nvCxnSpPr>
      <xdr:spPr>
        <a:xfrm>
          <a:off x="5826760" y="18070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443" name="テキスト ボックス 442"/>
        <xdr:cNvSpPr txBox="1"/>
      </xdr:nvSpPr>
      <xdr:spPr>
        <a:xfrm>
          <a:off x="5600834" y="1793241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4" name="直線コネクタ 443"/>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45" name="テキスト ボックス 444"/>
        <xdr:cNvSpPr txBox="1"/>
      </xdr:nvSpPr>
      <xdr:spPr>
        <a:xfrm>
          <a:off x="5209768" y="1737234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6" name="直線コネクタ 445"/>
        <xdr:cNvCxnSpPr/>
      </xdr:nvCxnSpPr>
      <xdr:spPr>
        <a:xfrm>
          <a:off x="5826760" y="169506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447" name="テキスト ボックス 446"/>
        <xdr:cNvSpPr txBox="1"/>
      </xdr:nvSpPr>
      <xdr:spPr>
        <a:xfrm>
          <a:off x="5209768" y="1681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8" name="直線コネクタ 447"/>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49" name="テキスト ボックス 448"/>
        <xdr:cNvSpPr txBox="1"/>
      </xdr:nvSpPr>
      <xdr:spPr>
        <a:xfrm>
          <a:off x="5209768" y="162560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0" name="【港湾・漁港】&#10;一人当たり有形固定資産（償却資産）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131973</xdr:rowOff>
    </xdr:from>
    <xdr:to>
      <xdr:col>54</xdr:col>
      <xdr:colOff>189865</xdr:colOff>
      <xdr:row>107</xdr:row>
      <xdr:rowOff>132885</xdr:rowOff>
    </xdr:to>
    <xdr:cxnSp macro="">
      <xdr:nvCxnSpPr>
        <xdr:cNvPr id="451" name="直線コネクタ 450"/>
        <xdr:cNvCxnSpPr/>
      </xdr:nvCxnSpPr>
      <xdr:spPr>
        <a:xfrm flipV="1">
          <a:off x="9219565" y="16895973"/>
          <a:ext cx="0" cy="1174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136712</xdr:rowOff>
    </xdr:from>
    <xdr:ext cx="378565" cy="259045"/>
    <xdr:sp macro="" textlink="">
      <xdr:nvSpPr>
        <xdr:cNvPr id="452" name="【港湾・漁港】&#10;一人当たり有形固定資産（償却資産）額最小値テキスト"/>
        <xdr:cNvSpPr txBox="1"/>
      </xdr:nvSpPr>
      <xdr:spPr>
        <a:xfrm>
          <a:off x="9258300" y="18074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132885</xdr:rowOff>
    </xdr:from>
    <xdr:to>
      <xdr:col>55</xdr:col>
      <xdr:colOff>88900</xdr:colOff>
      <xdr:row>107</xdr:row>
      <xdr:rowOff>132885</xdr:rowOff>
    </xdr:to>
    <xdr:cxnSp macro="">
      <xdr:nvCxnSpPr>
        <xdr:cNvPr id="453" name="直線コネクタ 452"/>
        <xdr:cNvCxnSpPr/>
      </xdr:nvCxnSpPr>
      <xdr:spPr>
        <a:xfrm>
          <a:off x="9154160" y="180703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78650</xdr:rowOff>
    </xdr:from>
    <xdr:ext cx="690189" cy="259045"/>
    <xdr:sp macro="" textlink="">
      <xdr:nvSpPr>
        <xdr:cNvPr id="454" name="【港湾・漁港】&#10;一人当たり有形固定資産（償却資産）額最大値テキスト"/>
        <xdr:cNvSpPr txBox="1"/>
      </xdr:nvSpPr>
      <xdr:spPr>
        <a:xfrm>
          <a:off x="9258300" y="166750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2,102,409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131973</xdr:rowOff>
    </xdr:from>
    <xdr:to>
      <xdr:col>55</xdr:col>
      <xdr:colOff>88900</xdr:colOff>
      <xdr:row>100</xdr:row>
      <xdr:rowOff>131973</xdr:rowOff>
    </xdr:to>
    <xdr:cxnSp macro="">
      <xdr:nvCxnSpPr>
        <xdr:cNvPr id="455" name="直線コネクタ 454"/>
        <xdr:cNvCxnSpPr/>
      </xdr:nvCxnSpPr>
      <xdr:spPr>
        <a:xfrm>
          <a:off x="9154160" y="168959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18353</xdr:rowOff>
    </xdr:from>
    <xdr:ext cx="690189" cy="259045"/>
    <xdr:sp macro="" textlink="">
      <xdr:nvSpPr>
        <xdr:cNvPr id="456" name="【港湾・漁港】&#10;一人当たり有形固定資産（償却資産）額平均値テキスト"/>
        <xdr:cNvSpPr txBox="1"/>
      </xdr:nvSpPr>
      <xdr:spPr>
        <a:xfrm>
          <a:off x="9258300" y="17285273"/>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1,052,360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166926</xdr:rowOff>
    </xdr:from>
    <xdr:to>
      <xdr:col>55</xdr:col>
      <xdr:colOff>50800</xdr:colOff>
      <xdr:row>104</xdr:row>
      <xdr:rowOff>97076</xdr:rowOff>
    </xdr:to>
    <xdr:sp macro="" textlink="">
      <xdr:nvSpPr>
        <xdr:cNvPr id="457" name="フローチャート: 判断 456"/>
        <xdr:cNvSpPr/>
      </xdr:nvSpPr>
      <xdr:spPr>
        <a:xfrm>
          <a:off x="9192260" y="1743384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126240</xdr:rowOff>
    </xdr:from>
    <xdr:to>
      <xdr:col>50</xdr:col>
      <xdr:colOff>165100</xdr:colOff>
      <xdr:row>105</xdr:row>
      <xdr:rowOff>56390</xdr:rowOff>
    </xdr:to>
    <xdr:sp macro="" textlink="">
      <xdr:nvSpPr>
        <xdr:cNvPr id="458" name="フローチャート: 判断 457"/>
        <xdr:cNvSpPr/>
      </xdr:nvSpPr>
      <xdr:spPr>
        <a:xfrm>
          <a:off x="8445500" y="17560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156573</xdr:rowOff>
    </xdr:from>
    <xdr:to>
      <xdr:col>46</xdr:col>
      <xdr:colOff>38100</xdr:colOff>
      <xdr:row>105</xdr:row>
      <xdr:rowOff>86723</xdr:rowOff>
    </xdr:to>
    <xdr:sp macro="" textlink="">
      <xdr:nvSpPr>
        <xdr:cNvPr id="459" name="フローチャート: 判断 458"/>
        <xdr:cNvSpPr/>
      </xdr:nvSpPr>
      <xdr:spPr>
        <a:xfrm>
          <a:off x="7670800" y="1759113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50693</xdr:rowOff>
    </xdr:from>
    <xdr:to>
      <xdr:col>41</xdr:col>
      <xdr:colOff>101600</xdr:colOff>
      <xdr:row>104</xdr:row>
      <xdr:rowOff>152293</xdr:rowOff>
    </xdr:to>
    <xdr:sp macro="" textlink="">
      <xdr:nvSpPr>
        <xdr:cNvPr id="460" name="フローチャート: 判断 459"/>
        <xdr:cNvSpPr/>
      </xdr:nvSpPr>
      <xdr:spPr>
        <a:xfrm>
          <a:off x="6873240" y="1748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10781</xdr:rowOff>
    </xdr:from>
    <xdr:to>
      <xdr:col>36</xdr:col>
      <xdr:colOff>165100</xdr:colOff>
      <xdr:row>104</xdr:row>
      <xdr:rowOff>112381</xdr:rowOff>
    </xdr:to>
    <xdr:sp macro="" textlink="">
      <xdr:nvSpPr>
        <xdr:cNvPr id="461" name="フローチャート: 判断 460"/>
        <xdr:cNvSpPr/>
      </xdr:nvSpPr>
      <xdr:spPr>
        <a:xfrm>
          <a:off x="6098540" y="17445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2" name="テキスト ボックス 461"/>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3" name="テキスト ボックス 462"/>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4" name="テキスト ボックス 463"/>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5" name="テキスト ボックス 464"/>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6" name="テキスト ボックス 465"/>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82085</xdr:rowOff>
    </xdr:from>
    <xdr:to>
      <xdr:col>55</xdr:col>
      <xdr:colOff>50800</xdr:colOff>
      <xdr:row>108</xdr:row>
      <xdr:rowOff>12235</xdr:rowOff>
    </xdr:to>
    <xdr:sp macro="" textlink="">
      <xdr:nvSpPr>
        <xdr:cNvPr id="467" name="楕円 466"/>
        <xdr:cNvSpPr/>
      </xdr:nvSpPr>
      <xdr:spPr>
        <a:xfrm>
          <a:off x="9192260" y="180195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168462</xdr:rowOff>
    </xdr:from>
    <xdr:ext cx="378565" cy="259045"/>
    <xdr:sp macro="" textlink="">
      <xdr:nvSpPr>
        <xdr:cNvPr id="468" name="【港湾・漁港】&#10;一人当たり有形固定資産（償却資産）額該当値テキスト"/>
        <xdr:cNvSpPr txBox="1"/>
      </xdr:nvSpPr>
      <xdr:spPr>
        <a:xfrm>
          <a:off x="9258300" y="17938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81886</xdr:rowOff>
    </xdr:from>
    <xdr:to>
      <xdr:col>50</xdr:col>
      <xdr:colOff>165100</xdr:colOff>
      <xdr:row>108</xdr:row>
      <xdr:rowOff>12036</xdr:rowOff>
    </xdr:to>
    <xdr:sp macro="" textlink="">
      <xdr:nvSpPr>
        <xdr:cNvPr id="469" name="楕円 468"/>
        <xdr:cNvSpPr/>
      </xdr:nvSpPr>
      <xdr:spPr>
        <a:xfrm>
          <a:off x="8445500" y="180193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132686</xdr:rowOff>
    </xdr:from>
    <xdr:to>
      <xdr:col>55</xdr:col>
      <xdr:colOff>0</xdr:colOff>
      <xdr:row>107</xdr:row>
      <xdr:rowOff>132885</xdr:rowOff>
    </xdr:to>
    <xdr:cxnSp macro="">
      <xdr:nvCxnSpPr>
        <xdr:cNvPr id="470" name="直線コネクタ 469"/>
        <xdr:cNvCxnSpPr/>
      </xdr:nvCxnSpPr>
      <xdr:spPr>
        <a:xfrm>
          <a:off x="8496300" y="18070166"/>
          <a:ext cx="723900" cy="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82304</xdr:rowOff>
    </xdr:from>
    <xdr:to>
      <xdr:col>46</xdr:col>
      <xdr:colOff>38100</xdr:colOff>
      <xdr:row>108</xdr:row>
      <xdr:rowOff>12454</xdr:rowOff>
    </xdr:to>
    <xdr:sp macro="" textlink="">
      <xdr:nvSpPr>
        <xdr:cNvPr id="471" name="楕円 470"/>
        <xdr:cNvSpPr/>
      </xdr:nvSpPr>
      <xdr:spPr>
        <a:xfrm>
          <a:off x="7670800" y="1801978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132686</xdr:rowOff>
    </xdr:from>
    <xdr:to>
      <xdr:col>50</xdr:col>
      <xdr:colOff>114300</xdr:colOff>
      <xdr:row>107</xdr:row>
      <xdr:rowOff>133104</xdr:rowOff>
    </xdr:to>
    <xdr:cxnSp macro="">
      <xdr:nvCxnSpPr>
        <xdr:cNvPr id="472" name="直線コネクタ 471"/>
        <xdr:cNvCxnSpPr/>
      </xdr:nvCxnSpPr>
      <xdr:spPr>
        <a:xfrm flipV="1">
          <a:off x="7713980" y="18070166"/>
          <a:ext cx="782320" cy="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103</xdr:row>
      <xdr:rowOff>72917</xdr:rowOff>
    </xdr:from>
    <xdr:ext cx="599010" cy="259045"/>
    <xdr:sp macro="" textlink="">
      <xdr:nvSpPr>
        <xdr:cNvPr id="473" name="n_1aveValue【港湾・漁港】&#10;一人当たり有形固定資産（償却資産）額"/>
        <xdr:cNvSpPr txBox="1"/>
      </xdr:nvSpPr>
      <xdr:spPr>
        <a:xfrm>
          <a:off x="8214575" y="17339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103</xdr:row>
      <xdr:rowOff>103250</xdr:rowOff>
    </xdr:from>
    <xdr:ext cx="599010" cy="259045"/>
    <xdr:sp macro="" textlink="">
      <xdr:nvSpPr>
        <xdr:cNvPr id="474" name="n_2aveValue【港湾・漁港】&#10;一人当たり有形固定資産（償却資産）額"/>
        <xdr:cNvSpPr txBox="1"/>
      </xdr:nvSpPr>
      <xdr:spPr>
        <a:xfrm>
          <a:off x="7444955" y="17370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102</xdr:row>
      <xdr:rowOff>168820</xdr:rowOff>
    </xdr:from>
    <xdr:ext cx="599010" cy="259045"/>
    <xdr:sp macro="" textlink="">
      <xdr:nvSpPr>
        <xdr:cNvPr id="475" name="n_3aveValue【港湾・漁港】&#10;一人当たり有形固定資産（償却資産）額"/>
        <xdr:cNvSpPr txBox="1"/>
      </xdr:nvSpPr>
      <xdr:spPr>
        <a:xfrm>
          <a:off x="6670255" y="1726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102</xdr:row>
      <xdr:rowOff>128908</xdr:rowOff>
    </xdr:from>
    <xdr:ext cx="690189" cy="259045"/>
    <xdr:sp macro="" textlink="">
      <xdr:nvSpPr>
        <xdr:cNvPr id="476" name="n_4aveValue【港湾・漁港】&#10;一人当たり有形固定資産（償却資産）額"/>
        <xdr:cNvSpPr txBox="1"/>
      </xdr:nvSpPr>
      <xdr:spPr>
        <a:xfrm>
          <a:off x="5849965" y="172281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108</xdr:row>
      <xdr:rowOff>3163</xdr:rowOff>
    </xdr:from>
    <xdr:ext cx="469744" cy="259045"/>
    <xdr:sp macro="" textlink="">
      <xdr:nvSpPr>
        <xdr:cNvPr id="477" name="n_1mainValue【港湾・漁港】&#10;一人当たり有形固定資産（償却資産）額"/>
        <xdr:cNvSpPr txBox="1"/>
      </xdr:nvSpPr>
      <xdr:spPr>
        <a:xfrm>
          <a:off x="8271588" y="18108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179017</xdr:colOff>
      <xdr:row>108</xdr:row>
      <xdr:rowOff>3581</xdr:rowOff>
    </xdr:from>
    <xdr:ext cx="378565" cy="259045"/>
    <xdr:sp macro="" textlink="">
      <xdr:nvSpPr>
        <xdr:cNvPr id="478" name="n_2mainValue【港湾・漁港】&#10;一人当たり有形固定資産（償却資産）額"/>
        <xdr:cNvSpPr txBox="1"/>
      </xdr:nvSpPr>
      <xdr:spPr>
        <a:xfrm>
          <a:off x="7547557" y="18108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9" name="正方形/長方形 478"/>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0" name="正方形/長方形 479"/>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1" name="正方形/長方形 480"/>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2" name="正方形/長方形 481"/>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3" name="正方形/長方形 482"/>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4" name="正方形/長方形 483"/>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5" name="正方形/長方形 484"/>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6" name="正方形/長方形 485"/>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7" name="テキスト ボックス 486"/>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8" name="直線コネクタ 487"/>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9" name="テキスト ボックス 488"/>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0" name="直線コネクタ 489"/>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1" name="テキスト ボックス 490"/>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2" name="直線コネクタ 491"/>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3" name="テキスト ボックス 492"/>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94" name="直線コネクタ 493"/>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95" name="テキスト ボックス 494"/>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96" name="直線コネクタ 495"/>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97" name="テキスト ボックス 496"/>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98" name="直線コネクタ 497"/>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99" name="テキスト ボックス 498"/>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0" name="直線コネクタ 499"/>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1" name="テキスト ボックス 500"/>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2"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95250</xdr:rowOff>
    </xdr:from>
    <xdr:to>
      <xdr:col>85</xdr:col>
      <xdr:colOff>126364</xdr:colOff>
      <xdr:row>42</xdr:row>
      <xdr:rowOff>38100</xdr:rowOff>
    </xdr:to>
    <xdr:cxnSp macro="">
      <xdr:nvCxnSpPr>
        <xdr:cNvPr id="503" name="直線コネクタ 502"/>
        <xdr:cNvCxnSpPr/>
      </xdr:nvCxnSpPr>
      <xdr:spPr>
        <a:xfrm flipV="1">
          <a:off x="14375764" y="562737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04" name="【認定こども園・幼稚園・保育所】&#10;有形固定資産減価償却率最小値テキスト"/>
        <xdr:cNvSpPr txBox="1"/>
      </xdr:nvSpPr>
      <xdr:spPr>
        <a:xfrm>
          <a:off x="14414500"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05" name="直線コネクタ 504"/>
        <xdr:cNvCxnSpPr/>
      </xdr:nvCxnSpPr>
      <xdr:spPr>
        <a:xfrm>
          <a:off x="14287500" y="7078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41927</xdr:rowOff>
    </xdr:from>
    <xdr:ext cx="405111" cy="259045"/>
    <xdr:sp macro="" textlink="">
      <xdr:nvSpPr>
        <xdr:cNvPr id="506" name="【認定こども園・幼稚園・保育所】&#10;有形固定資産減価償却率最大値テキスト"/>
        <xdr:cNvSpPr txBox="1"/>
      </xdr:nvSpPr>
      <xdr:spPr>
        <a:xfrm>
          <a:off x="1441450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95250</xdr:rowOff>
    </xdr:from>
    <xdr:to>
      <xdr:col>86</xdr:col>
      <xdr:colOff>25400</xdr:colOff>
      <xdr:row>33</xdr:row>
      <xdr:rowOff>95250</xdr:rowOff>
    </xdr:to>
    <xdr:cxnSp macro="">
      <xdr:nvCxnSpPr>
        <xdr:cNvPr id="507" name="直線コネクタ 506"/>
        <xdr:cNvCxnSpPr/>
      </xdr:nvCxnSpPr>
      <xdr:spPr>
        <a:xfrm>
          <a:off x="14287500" y="56273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8272</xdr:rowOff>
    </xdr:from>
    <xdr:ext cx="405111" cy="259045"/>
    <xdr:sp macro="" textlink="">
      <xdr:nvSpPr>
        <xdr:cNvPr id="508" name="【認定こども園・幼稚園・保育所】&#10;有形固定資産減価償却率平均値テキスト"/>
        <xdr:cNvSpPr txBox="1"/>
      </xdr:nvSpPr>
      <xdr:spPr>
        <a:xfrm>
          <a:off x="14414500" y="6043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156845</xdr:rowOff>
    </xdr:from>
    <xdr:to>
      <xdr:col>85</xdr:col>
      <xdr:colOff>177800</xdr:colOff>
      <xdr:row>37</xdr:row>
      <xdr:rowOff>86995</xdr:rowOff>
    </xdr:to>
    <xdr:sp macro="" textlink="">
      <xdr:nvSpPr>
        <xdr:cNvPr id="509" name="フローチャート: 判断 508"/>
        <xdr:cNvSpPr/>
      </xdr:nvSpPr>
      <xdr:spPr>
        <a:xfrm>
          <a:off x="14325600" y="619188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118745</xdr:rowOff>
    </xdr:from>
    <xdr:to>
      <xdr:col>81</xdr:col>
      <xdr:colOff>101600</xdr:colOff>
      <xdr:row>37</xdr:row>
      <xdr:rowOff>48895</xdr:rowOff>
    </xdr:to>
    <xdr:sp macro="" textlink="">
      <xdr:nvSpPr>
        <xdr:cNvPr id="510" name="フローチャート: 判断 509"/>
        <xdr:cNvSpPr/>
      </xdr:nvSpPr>
      <xdr:spPr>
        <a:xfrm>
          <a:off x="13578840" y="61537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158750</xdr:rowOff>
    </xdr:from>
    <xdr:to>
      <xdr:col>76</xdr:col>
      <xdr:colOff>165100</xdr:colOff>
      <xdr:row>37</xdr:row>
      <xdr:rowOff>88900</xdr:rowOff>
    </xdr:to>
    <xdr:sp macro="" textlink="">
      <xdr:nvSpPr>
        <xdr:cNvPr id="511" name="フローチャート: 判断 510"/>
        <xdr:cNvSpPr/>
      </xdr:nvSpPr>
      <xdr:spPr>
        <a:xfrm>
          <a:off x="12804140" y="61937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105410</xdr:rowOff>
    </xdr:from>
    <xdr:to>
      <xdr:col>72</xdr:col>
      <xdr:colOff>38100</xdr:colOff>
      <xdr:row>37</xdr:row>
      <xdr:rowOff>35560</xdr:rowOff>
    </xdr:to>
    <xdr:sp macro="" textlink="">
      <xdr:nvSpPr>
        <xdr:cNvPr id="512" name="フローチャート: 判断 511"/>
        <xdr:cNvSpPr/>
      </xdr:nvSpPr>
      <xdr:spPr>
        <a:xfrm>
          <a:off x="12029440" y="61404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10160</xdr:rowOff>
    </xdr:from>
    <xdr:to>
      <xdr:col>67</xdr:col>
      <xdr:colOff>101600</xdr:colOff>
      <xdr:row>37</xdr:row>
      <xdr:rowOff>111760</xdr:rowOff>
    </xdr:to>
    <xdr:sp macro="" textlink="">
      <xdr:nvSpPr>
        <xdr:cNvPr id="513" name="フローチャート: 判断 512"/>
        <xdr:cNvSpPr/>
      </xdr:nvSpPr>
      <xdr:spPr>
        <a:xfrm>
          <a:off x="11231880" y="621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4" name="テキスト ボックス 513"/>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5" name="テキスト ボックス 514"/>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6" name="テキスト ボックス 515"/>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7" name="テキスト ボックス 516"/>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8" name="テキスト ボックス 517"/>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126365</xdr:rowOff>
    </xdr:from>
    <xdr:to>
      <xdr:col>85</xdr:col>
      <xdr:colOff>177800</xdr:colOff>
      <xdr:row>39</xdr:row>
      <xdr:rowOff>56515</xdr:rowOff>
    </xdr:to>
    <xdr:sp macro="" textlink="">
      <xdr:nvSpPr>
        <xdr:cNvPr id="519" name="楕円 518"/>
        <xdr:cNvSpPr/>
      </xdr:nvSpPr>
      <xdr:spPr>
        <a:xfrm>
          <a:off x="14325600" y="649668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104792</xdr:rowOff>
    </xdr:from>
    <xdr:ext cx="405111" cy="259045"/>
    <xdr:sp macro="" textlink="">
      <xdr:nvSpPr>
        <xdr:cNvPr id="520" name="【認定こども園・幼稚園・保育所】&#10;有形固定資産減価償却率該当値テキスト"/>
        <xdr:cNvSpPr txBox="1"/>
      </xdr:nvSpPr>
      <xdr:spPr>
        <a:xfrm>
          <a:off x="14414500" y="647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4445</xdr:rowOff>
    </xdr:from>
    <xdr:to>
      <xdr:col>81</xdr:col>
      <xdr:colOff>101600</xdr:colOff>
      <xdr:row>39</xdr:row>
      <xdr:rowOff>106045</xdr:rowOff>
    </xdr:to>
    <xdr:sp macro="" textlink="">
      <xdr:nvSpPr>
        <xdr:cNvPr id="521" name="楕円 520"/>
        <xdr:cNvSpPr/>
      </xdr:nvSpPr>
      <xdr:spPr>
        <a:xfrm>
          <a:off x="13578840" y="654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5715</xdr:rowOff>
    </xdr:from>
    <xdr:to>
      <xdr:col>85</xdr:col>
      <xdr:colOff>127000</xdr:colOff>
      <xdr:row>39</xdr:row>
      <xdr:rowOff>55245</xdr:rowOff>
    </xdr:to>
    <xdr:cxnSp macro="">
      <xdr:nvCxnSpPr>
        <xdr:cNvPr id="522" name="直線コネクタ 521"/>
        <xdr:cNvCxnSpPr/>
      </xdr:nvCxnSpPr>
      <xdr:spPr>
        <a:xfrm flipV="1">
          <a:off x="13629640" y="6543675"/>
          <a:ext cx="74676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160655</xdr:rowOff>
    </xdr:from>
    <xdr:to>
      <xdr:col>76</xdr:col>
      <xdr:colOff>165100</xdr:colOff>
      <xdr:row>39</xdr:row>
      <xdr:rowOff>90805</xdr:rowOff>
    </xdr:to>
    <xdr:sp macro="" textlink="">
      <xdr:nvSpPr>
        <xdr:cNvPr id="523" name="楕円 522"/>
        <xdr:cNvSpPr/>
      </xdr:nvSpPr>
      <xdr:spPr>
        <a:xfrm>
          <a:off x="12804140" y="65309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40005</xdr:rowOff>
    </xdr:from>
    <xdr:to>
      <xdr:col>81</xdr:col>
      <xdr:colOff>50800</xdr:colOff>
      <xdr:row>39</xdr:row>
      <xdr:rowOff>55245</xdr:rowOff>
    </xdr:to>
    <xdr:cxnSp macro="">
      <xdr:nvCxnSpPr>
        <xdr:cNvPr id="524" name="直線コネクタ 523"/>
        <xdr:cNvCxnSpPr/>
      </xdr:nvCxnSpPr>
      <xdr:spPr>
        <a:xfrm>
          <a:off x="12854940" y="6577965"/>
          <a:ext cx="7747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107315</xdr:rowOff>
    </xdr:from>
    <xdr:to>
      <xdr:col>72</xdr:col>
      <xdr:colOff>38100</xdr:colOff>
      <xdr:row>40</xdr:row>
      <xdr:rowOff>37465</xdr:rowOff>
    </xdr:to>
    <xdr:sp macro="" textlink="">
      <xdr:nvSpPr>
        <xdr:cNvPr id="525" name="楕円 524"/>
        <xdr:cNvSpPr/>
      </xdr:nvSpPr>
      <xdr:spPr>
        <a:xfrm>
          <a:off x="12029440" y="66452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40005</xdr:rowOff>
    </xdr:from>
    <xdr:to>
      <xdr:col>76</xdr:col>
      <xdr:colOff>114300</xdr:colOff>
      <xdr:row>39</xdr:row>
      <xdr:rowOff>158115</xdr:rowOff>
    </xdr:to>
    <xdr:cxnSp macro="">
      <xdr:nvCxnSpPr>
        <xdr:cNvPr id="526" name="直線コネクタ 525"/>
        <xdr:cNvCxnSpPr/>
      </xdr:nvCxnSpPr>
      <xdr:spPr>
        <a:xfrm flipV="1">
          <a:off x="12072620" y="6577965"/>
          <a:ext cx="78232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80645</xdr:rowOff>
    </xdr:from>
    <xdr:to>
      <xdr:col>67</xdr:col>
      <xdr:colOff>101600</xdr:colOff>
      <xdr:row>40</xdr:row>
      <xdr:rowOff>10795</xdr:rowOff>
    </xdr:to>
    <xdr:sp macro="" textlink="">
      <xdr:nvSpPr>
        <xdr:cNvPr id="527" name="楕円 526"/>
        <xdr:cNvSpPr/>
      </xdr:nvSpPr>
      <xdr:spPr>
        <a:xfrm>
          <a:off x="11231880" y="66186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131445</xdr:rowOff>
    </xdr:from>
    <xdr:to>
      <xdr:col>71</xdr:col>
      <xdr:colOff>177800</xdr:colOff>
      <xdr:row>39</xdr:row>
      <xdr:rowOff>158115</xdr:rowOff>
    </xdr:to>
    <xdr:cxnSp macro="">
      <xdr:nvCxnSpPr>
        <xdr:cNvPr id="528" name="直線コネクタ 527"/>
        <xdr:cNvCxnSpPr/>
      </xdr:nvCxnSpPr>
      <xdr:spPr>
        <a:xfrm>
          <a:off x="11282680" y="6669405"/>
          <a:ext cx="78994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65422</xdr:rowOff>
    </xdr:from>
    <xdr:ext cx="405111" cy="259045"/>
    <xdr:sp macro="" textlink="">
      <xdr:nvSpPr>
        <xdr:cNvPr id="529" name="n_1aveValue【認定こども園・幼稚園・保育所】&#10;有形固定資産減価償却率"/>
        <xdr:cNvSpPr txBox="1"/>
      </xdr:nvSpPr>
      <xdr:spPr>
        <a:xfrm>
          <a:off x="13437244" y="593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105427</xdr:rowOff>
    </xdr:from>
    <xdr:ext cx="405111" cy="259045"/>
    <xdr:sp macro="" textlink="">
      <xdr:nvSpPr>
        <xdr:cNvPr id="530" name="n_2aveValue【認定こども園・幼稚園・保育所】&#10;有形固定資産減価償却率"/>
        <xdr:cNvSpPr txBox="1"/>
      </xdr:nvSpPr>
      <xdr:spPr>
        <a:xfrm>
          <a:off x="126752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52087</xdr:rowOff>
    </xdr:from>
    <xdr:ext cx="405111" cy="259045"/>
    <xdr:sp macro="" textlink="">
      <xdr:nvSpPr>
        <xdr:cNvPr id="531" name="n_3aveValue【認定こども園・幼稚園・保育所】&#10;有形固定資産減価償却率"/>
        <xdr:cNvSpPr txBox="1"/>
      </xdr:nvSpPr>
      <xdr:spPr>
        <a:xfrm>
          <a:off x="11900544" y="591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128287</xdr:rowOff>
    </xdr:from>
    <xdr:ext cx="405111" cy="259045"/>
    <xdr:sp macro="" textlink="">
      <xdr:nvSpPr>
        <xdr:cNvPr id="532" name="n_4aveValue【認定こども園・幼稚園・保育所】&#10;有形固定資産減価償却率"/>
        <xdr:cNvSpPr txBox="1"/>
      </xdr:nvSpPr>
      <xdr:spPr>
        <a:xfrm>
          <a:off x="1110298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97172</xdr:rowOff>
    </xdr:from>
    <xdr:ext cx="405111" cy="259045"/>
    <xdr:sp macro="" textlink="">
      <xdr:nvSpPr>
        <xdr:cNvPr id="533" name="n_1mainValue【認定こども園・幼稚園・保育所】&#10;有形固定資産減価償却率"/>
        <xdr:cNvSpPr txBox="1"/>
      </xdr:nvSpPr>
      <xdr:spPr>
        <a:xfrm>
          <a:off x="13437244" y="663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81932</xdr:rowOff>
    </xdr:from>
    <xdr:ext cx="405111" cy="259045"/>
    <xdr:sp macro="" textlink="">
      <xdr:nvSpPr>
        <xdr:cNvPr id="534" name="n_2mainValue【認定こども園・幼稚園・保育所】&#10;有形固定資産減価償却率"/>
        <xdr:cNvSpPr txBox="1"/>
      </xdr:nvSpPr>
      <xdr:spPr>
        <a:xfrm>
          <a:off x="12675244" y="661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28592</xdr:rowOff>
    </xdr:from>
    <xdr:ext cx="405111" cy="259045"/>
    <xdr:sp macro="" textlink="">
      <xdr:nvSpPr>
        <xdr:cNvPr id="535" name="n_3mainValue【認定こども園・幼稚園・保育所】&#10;有形固定資産減価償却率"/>
        <xdr:cNvSpPr txBox="1"/>
      </xdr:nvSpPr>
      <xdr:spPr>
        <a:xfrm>
          <a:off x="11900544" y="673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1922</xdr:rowOff>
    </xdr:from>
    <xdr:ext cx="405111" cy="259045"/>
    <xdr:sp macro="" textlink="">
      <xdr:nvSpPr>
        <xdr:cNvPr id="536" name="n_4mainValue【認定こども園・幼稚園・保育所】&#10;有形固定資産減価償却率"/>
        <xdr:cNvSpPr txBox="1"/>
      </xdr:nvSpPr>
      <xdr:spPr>
        <a:xfrm>
          <a:off x="11102984" y="670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7" name="正方形/長方形 536"/>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38" name="正方形/長方形 537"/>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39" name="正方形/長方形 538"/>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0" name="正方形/長方形 539"/>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1" name="正方形/長方形 540"/>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2" name="正方形/長方形 541"/>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3" name="正方形/長方形 542"/>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4" name="正方形/長方形 543"/>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5" name="テキスト ボックス 544"/>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6" name="直線コネクタ 545"/>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47" name="直線コネクタ 546"/>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48" name="テキスト ボックス 547"/>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49" name="直線コネクタ 548"/>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50" name="テキスト ボックス 549"/>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51" name="直線コネクタ 550"/>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52" name="テキスト ボックス 551"/>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53" name="直線コネクタ 552"/>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54" name="テキスト ボックス 553"/>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5" name="直線コネクタ 554"/>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56" name="テキスト ボックス 555"/>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7"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21336</xdr:rowOff>
    </xdr:from>
    <xdr:to>
      <xdr:col>116</xdr:col>
      <xdr:colOff>62864</xdr:colOff>
      <xdr:row>41</xdr:row>
      <xdr:rowOff>14478</xdr:rowOff>
    </xdr:to>
    <xdr:cxnSp macro="">
      <xdr:nvCxnSpPr>
        <xdr:cNvPr id="558" name="直線コネクタ 557"/>
        <xdr:cNvCxnSpPr/>
      </xdr:nvCxnSpPr>
      <xdr:spPr>
        <a:xfrm flipV="1">
          <a:off x="19509104" y="5721096"/>
          <a:ext cx="0" cy="1166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18305</xdr:rowOff>
    </xdr:from>
    <xdr:ext cx="469744" cy="259045"/>
    <xdr:sp macro="" textlink="">
      <xdr:nvSpPr>
        <xdr:cNvPr id="559" name="【認定こども園・幼稚園・保育所】&#10;一人当たり面積最小値テキスト"/>
        <xdr:cNvSpPr txBox="1"/>
      </xdr:nvSpPr>
      <xdr:spPr>
        <a:xfrm>
          <a:off x="19547840" y="689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14478</xdr:rowOff>
    </xdr:from>
    <xdr:to>
      <xdr:col>116</xdr:col>
      <xdr:colOff>152400</xdr:colOff>
      <xdr:row>41</xdr:row>
      <xdr:rowOff>14478</xdr:rowOff>
    </xdr:to>
    <xdr:cxnSp macro="">
      <xdr:nvCxnSpPr>
        <xdr:cNvPr id="560" name="直線コネクタ 559"/>
        <xdr:cNvCxnSpPr/>
      </xdr:nvCxnSpPr>
      <xdr:spPr>
        <a:xfrm>
          <a:off x="19443700" y="68877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139463</xdr:rowOff>
    </xdr:from>
    <xdr:ext cx="469744" cy="259045"/>
    <xdr:sp macro="" textlink="">
      <xdr:nvSpPr>
        <xdr:cNvPr id="561" name="【認定こども園・幼稚園・保育所】&#10;一人当たり面積最大値テキスト"/>
        <xdr:cNvSpPr txBox="1"/>
      </xdr:nvSpPr>
      <xdr:spPr>
        <a:xfrm>
          <a:off x="19547840" y="5503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21336</xdr:rowOff>
    </xdr:from>
    <xdr:to>
      <xdr:col>116</xdr:col>
      <xdr:colOff>152400</xdr:colOff>
      <xdr:row>34</xdr:row>
      <xdr:rowOff>21336</xdr:rowOff>
    </xdr:to>
    <xdr:cxnSp macro="">
      <xdr:nvCxnSpPr>
        <xdr:cNvPr id="562" name="直線コネクタ 561"/>
        <xdr:cNvCxnSpPr/>
      </xdr:nvCxnSpPr>
      <xdr:spPr>
        <a:xfrm>
          <a:off x="19443700" y="57210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160291</xdr:rowOff>
    </xdr:from>
    <xdr:ext cx="469744" cy="259045"/>
    <xdr:sp macro="" textlink="">
      <xdr:nvSpPr>
        <xdr:cNvPr id="563" name="【認定こども園・幼稚園・保育所】&#10;一人当たり面積平均値テキスト"/>
        <xdr:cNvSpPr txBox="1"/>
      </xdr:nvSpPr>
      <xdr:spPr>
        <a:xfrm>
          <a:off x="19547840" y="61953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137414</xdr:rowOff>
    </xdr:from>
    <xdr:to>
      <xdr:col>116</xdr:col>
      <xdr:colOff>114300</xdr:colOff>
      <xdr:row>38</xdr:row>
      <xdr:rowOff>67564</xdr:rowOff>
    </xdr:to>
    <xdr:sp macro="" textlink="">
      <xdr:nvSpPr>
        <xdr:cNvPr id="564" name="フローチャート: 判断 563"/>
        <xdr:cNvSpPr/>
      </xdr:nvSpPr>
      <xdr:spPr>
        <a:xfrm>
          <a:off x="19458940" y="63400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144272</xdr:rowOff>
    </xdr:from>
    <xdr:to>
      <xdr:col>112</xdr:col>
      <xdr:colOff>38100</xdr:colOff>
      <xdr:row>38</xdr:row>
      <xdr:rowOff>74422</xdr:rowOff>
    </xdr:to>
    <xdr:sp macro="" textlink="">
      <xdr:nvSpPr>
        <xdr:cNvPr id="565" name="フローチャート: 判断 564"/>
        <xdr:cNvSpPr/>
      </xdr:nvSpPr>
      <xdr:spPr>
        <a:xfrm>
          <a:off x="18735040" y="634695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13970</xdr:rowOff>
    </xdr:from>
    <xdr:to>
      <xdr:col>107</xdr:col>
      <xdr:colOff>101600</xdr:colOff>
      <xdr:row>38</xdr:row>
      <xdr:rowOff>115570</xdr:rowOff>
    </xdr:to>
    <xdr:sp macro="" textlink="">
      <xdr:nvSpPr>
        <xdr:cNvPr id="566" name="フローチャート: 判断 565"/>
        <xdr:cNvSpPr/>
      </xdr:nvSpPr>
      <xdr:spPr>
        <a:xfrm>
          <a:off x="1793748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39116</xdr:rowOff>
    </xdr:from>
    <xdr:to>
      <xdr:col>102</xdr:col>
      <xdr:colOff>165100</xdr:colOff>
      <xdr:row>38</xdr:row>
      <xdr:rowOff>140716</xdr:rowOff>
    </xdr:to>
    <xdr:sp macro="" textlink="">
      <xdr:nvSpPr>
        <xdr:cNvPr id="567" name="フローチャート: 判断 566"/>
        <xdr:cNvSpPr/>
      </xdr:nvSpPr>
      <xdr:spPr>
        <a:xfrm>
          <a:off x="17162780" y="640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64262</xdr:rowOff>
    </xdr:from>
    <xdr:to>
      <xdr:col>98</xdr:col>
      <xdr:colOff>38100</xdr:colOff>
      <xdr:row>38</xdr:row>
      <xdr:rowOff>165862</xdr:rowOff>
    </xdr:to>
    <xdr:sp macro="" textlink="">
      <xdr:nvSpPr>
        <xdr:cNvPr id="568" name="フローチャート: 判断 567"/>
        <xdr:cNvSpPr/>
      </xdr:nvSpPr>
      <xdr:spPr>
        <a:xfrm>
          <a:off x="16388080" y="643458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9" name="テキスト ボックス 568"/>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0" name="テキスト ボックス 569"/>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1" name="テキスト ボックス 570"/>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2" name="テキスト ボックス 571"/>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3" name="テキスト ボックス 572"/>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121412</xdr:rowOff>
    </xdr:from>
    <xdr:to>
      <xdr:col>116</xdr:col>
      <xdr:colOff>114300</xdr:colOff>
      <xdr:row>41</xdr:row>
      <xdr:rowOff>51562</xdr:rowOff>
    </xdr:to>
    <xdr:sp macro="" textlink="">
      <xdr:nvSpPr>
        <xdr:cNvPr id="574" name="楕円 573"/>
        <xdr:cNvSpPr/>
      </xdr:nvSpPr>
      <xdr:spPr>
        <a:xfrm>
          <a:off x="19458940" y="68270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36339</xdr:rowOff>
    </xdr:from>
    <xdr:ext cx="469744" cy="259045"/>
    <xdr:sp macro="" textlink="">
      <xdr:nvSpPr>
        <xdr:cNvPr id="575" name="【認定こども園・幼稚園・保育所】&#10;一人当たり面積該当値テキスト"/>
        <xdr:cNvSpPr txBox="1"/>
      </xdr:nvSpPr>
      <xdr:spPr>
        <a:xfrm>
          <a:off x="19547840" y="6741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123698</xdr:rowOff>
    </xdr:from>
    <xdr:to>
      <xdr:col>112</xdr:col>
      <xdr:colOff>38100</xdr:colOff>
      <xdr:row>41</xdr:row>
      <xdr:rowOff>53848</xdr:rowOff>
    </xdr:to>
    <xdr:sp macro="" textlink="">
      <xdr:nvSpPr>
        <xdr:cNvPr id="576" name="楕円 575"/>
        <xdr:cNvSpPr/>
      </xdr:nvSpPr>
      <xdr:spPr>
        <a:xfrm>
          <a:off x="18735040" y="682929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762</xdr:rowOff>
    </xdr:from>
    <xdr:to>
      <xdr:col>116</xdr:col>
      <xdr:colOff>63500</xdr:colOff>
      <xdr:row>41</xdr:row>
      <xdr:rowOff>3048</xdr:rowOff>
    </xdr:to>
    <xdr:cxnSp macro="">
      <xdr:nvCxnSpPr>
        <xdr:cNvPr id="577" name="直線コネクタ 576"/>
        <xdr:cNvCxnSpPr/>
      </xdr:nvCxnSpPr>
      <xdr:spPr>
        <a:xfrm flipV="1">
          <a:off x="18778220" y="6874002"/>
          <a:ext cx="73152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125984</xdr:rowOff>
    </xdr:from>
    <xdr:to>
      <xdr:col>107</xdr:col>
      <xdr:colOff>101600</xdr:colOff>
      <xdr:row>41</xdr:row>
      <xdr:rowOff>56134</xdr:rowOff>
    </xdr:to>
    <xdr:sp macro="" textlink="">
      <xdr:nvSpPr>
        <xdr:cNvPr id="578" name="楕円 577"/>
        <xdr:cNvSpPr/>
      </xdr:nvSpPr>
      <xdr:spPr>
        <a:xfrm>
          <a:off x="17937480" y="68315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3048</xdr:rowOff>
    </xdr:from>
    <xdr:to>
      <xdr:col>111</xdr:col>
      <xdr:colOff>177800</xdr:colOff>
      <xdr:row>41</xdr:row>
      <xdr:rowOff>5334</xdr:rowOff>
    </xdr:to>
    <xdr:cxnSp macro="">
      <xdr:nvCxnSpPr>
        <xdr:cNvPr id="579" name="直線コネクタ 578"/>
        <xdr:cNvCxnSpPr/>
      </xdr:nvCxnSpPr>
      <xdr:spPr>
        <a:xfrm flipV="1">
          <a:off x="17988280" y="6876288"/>
          <a:ext cx="78994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128270</xdr:rowOff>
    </xdr:from>
    <xdr:to>
      <xdr:col>102</xdr:col>
      <xdr:colOff>165100</xdr:colOff>
      <xdr:row>41</xdr:row>
      <xdr:rowOff>58420</xdr:rowOff>
    </xdr:to>
    <xdr:sp macro="" textlink="">
      <xdr:nvSpPr>
        <xdr:cNvPr id="580" name="楕円 579"/>
        <xdr:cNvSpPr/>
      </xdr:nvSpPr>
      <xdr:spPr>
        <a:xfrm>
          <a:off x="17162780" y="68338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5334</xdr:rowOff>
    </xdr:from>
    <xdr:to>
      <xdr:col>107</xdr:col>
      <xdr:colOff>50800</xdr:colOff>
      <xdr:row>41</xdr:row>
      <xdr:rowOff>7620</xdr:rowOff>
    </xdr:to>
    <xdr:cxnSp macro="">
      <xdr:nvCxnSpPr>
        <xdr:cNvPr id="581" name="直線コネクタ 580"/>
        <xdr:cNvCxnSpPr/>
      </xdr:nvCxnSpPr>
      <xdr:spPr>
        <a:xfrm flipV="1">
          <a:off x="17213580" y="6878574"/>
          <a:ext cx="7747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128270</xdr:rowOff>
    </xdr:from>
    <xdr:to>
      <xdr:col>98</xdr:col>
      <xdr:colOff>38100</xdr:colOff>
      <xdr:row>41</xdr:row>
      <xdr:rowOff>58420</xdr:rowOff>
    </xdr:to>
    <xdr:sp macro="" textlink="">
      <xdr:nvSpPr>
        <xdr:cNvPr id="582" name="楕円 581"/>
        <xdr:cNvSpPr/>
      </xdr:nvSpPr>
      <xdr:spPr>
        <a:xfrm>
          <a:off x="16388080" y="68338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7620</xdr:rowOff>
    </xdr:from>
    <xdr:to>
      <xdr:col>102</xdr:col>
      <xdr:colOff>114300</xdr:colOff>
      <xdr:row>41</xdr:row>
      <xdr:rowOff>7620</xdr:rowOff>
    </xdr:to>
    <xdr:cxnSp macro="">
      <xdr:nvCxnSpPr>
        <xdr:cNvPr id="583" name="直線コネクタ 582"/>
        <xdr:cNvCxnSpPr/>
      </xdr:nvCxnSpPr>
      <xdr:spPr>
        <a:xfrm>
          <a:off x="16431260" y="68808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90949</xdr:rowOff>
    </xdr:from>
    <xdr:ext cx="469744" cy="259045"/>
    <xdr:sp macro="" textlink="">
      <xdr:nvSpPr>
        <xdr:cNvPr id="584" name="n_1aveValue【認定こども園・幼稚園・保育所】&#10;一人当たり面積"/>
        <xdr:cNvSpPr txBox="1"/>
      </xdr:nvSpPr>
      <xdr:spPr>
        <a:xfrm>
          <a:off x="18561127" y="6125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132097</xdr:rowOff>
    </xdr:from>
    <xdr:ext cx="469744" cy="259045"/>
    <xdr:sp macro="" textlink="">
      <xdr:nvSpPr>
        <xdr:cNvPr id="585" name="n_2aveValue【認定こども園・幼稚園・保育所】&#10;一人当たり面積"/>
        <xdr:cNvSpPr txBox="1"/>
      </xdr:nvSpPr>
      <xdr:spPr>
        <a:xfrm>
          <a:off x="17776267" y="616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157243</xdr:rowOff>
    </xdr:from>
    <xdr:ext cx="469744" cy="259045"/>
    <xdr:sp macro="" textlink="">
      <xdr:nvSpPr>
        <xdr:cNvPr id="586" name="n_3aveValue【認定こども園・幼稚園・保育所】&#10;一人当たり面積"/>
        <xdr:cNvSpPr txBox="1"/>
      </xdr:nvSpPr>
      <xdr:spPr>
        <a:xfrm>
          <a:off x="17001567" y="619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10939</xdr:rowOff>
    </xdr:from>
    <xdr:ext cx="469744" cy="259045"/>
    <xdr:sp macro="" textlink="">
      <xdr:nvSpPr>
        <xdr:cNvPr id="587" name="n_4aveValue【認定こども園・幼稚園・保育所】&#10;一人当たり面積"/>
        <xdr:cNvSpPr txBox="1"/>
      </xdr:nvSpPr>
      <xdr:spPr>
        <a:xfrm>
          <a:off x="16226867" y="621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44975</xdr:rowOff>
    </xdr:from>
    <xdr:ext cx="469744" cy="259045"/>
    <xdr:sp macro="" textlink="">
      <xdr:nvSpPr>
        <xdr:cNvPr id="588" name="n_1mainValue【認定こども園・幼稚園・保育所】&#10;一人当たり面積"/>
        <xdr:cNvSpPr txBox="1"/>
      </xdr:nvSpPr>
      <xdr:spPr>
        <a:xfrm>
          <a:off x="18561127" y="6918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47261</xdr:rowOff>
    </xdr:from>
    <xdr:ext cx="469744" cy="259045"/>
    <xdr:sp macro="" textlink="">
      <xdr:nvSpPr>
        <xdr:cNvPr id="589" name="n_2mainValue【認定こども園・幼稚園・保育所】&#10;一人当たり面積"/>
        <xdr:cNvSpPr txBox="1"/>
      </xdr:nvSpPr>
      <xdr:spPr>
        <a:xfrm>
          <a:off x="17776267" y="6920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49547</xdr:rowOff>
    </xdr:from>
    <xdr:ext cx="469744" cy="259045"/>
    <xdr:sp macro="" textlink="">
      <xdr:nvSpPr>
        <xdr:cNvPr id="590" name="n_3mainValue【認定こども園・幼稚園・保育所】&#10;一人当たり面積"/>
        <xdr:cNvSpPr txBox="1"/>
      </xdr:nvSpPr>
      <xdr:spPr>
        <a:xfrm>
          <a:off x="17001567" y="692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49547</xdr:rowOff>
    </xdr:from>
    <xdr:ext cx="469744" cy="259045"/>
    <xdr:sp macro="" textlink="">
      <xdr:nvSpPr>
        <xdr:cNvPr id="591" name="n_4mainValue【認定こども園・幼稚園・保育所】&#10;一人当たり面積"/>
        <xdr:cNvSpPr txBox="1"/>
      </xdr:nvSpPr>
      <xdr:spPr>
        <a:xfrm>
          <a:off x="16226867" y="692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2" name="正方形/長方形 591"/>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3" name="正方形/長方形 592"/>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94" name="正方形/長方形 593"/>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95" name="正方形/長方形 594"/>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96" name="正方形/長方形 595"/>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97" name="正方形/長方形 596"/>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98" name="正方形/長方形 597"/>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9" name="正方形/長方形 598"/>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0" name="テキスト ボックス 599"/>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1" name="直線コネクタ 600"/>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2" name="テキスト ボックス 601"/>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03" name="直線コネクタ 602"/>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04" name="テキスト ボックス 603"/>
        <xdr:cNvSpPr txBox="1"/>
      </xdr:nvSpPr>
      <xdr:spPr>
        <a:xfrm>
          <a:off x="10602761" y="1072117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05" name="直線コネクタ 604"/>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06" name="テキスト ボックス 605"/>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07" name="直線コネクタ 606"/>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08" name="テキスト ボックス 607"/>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09" name="直線コネクタ 608"/>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10" name="テキスト ボックス 609"/>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11" name="直線コネクタ 610"/>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12" name="テキスト ボックス 611"/>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13" name="直線コネクタ 612"/>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14" name="テキスト ボックス 613"/>
        <xdr:cNvSpPr txBox="1"/>
      </xdr:nvSpPr>
      <xdr:spPr>
        <a:xfrm>
          <a:off x="10602761" y="9122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5" name="直線コネクタ 614"/>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16" name="テキスト ボックス 615"/>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17"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148590</xdr:rowOff>
    </xdr:from>
    <xdr:to>
      <xdr:col>85</xdr:col>
      <xdr:colOff>126364</xdr:colOff>
      <xdr:row>63</xdr:row>
      <xdr:rowOff>80010</xdr:rowOff>
    </xdr:to>
    <xdr:cxnSp macro="">
      <xdr:nvCxnSpPr>
        <xdr:cNvPr id="618" name="直線コネクタ 617"/>
        <xdr:cNvCxnSpPr/>
      </xdr:nvCxnSpPr>
      <xdr:spPr>
        <a:xfrm flipV="1">
          <a:off x="14375764" y="936879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83837</xdr:rowOff>
    </xdr:from>
    <xdr:ext cx="405111" cy="259045"/>
    <xdr:sp macro="" textlink="">
      <xdr:nvSpPr>
        <xdr:cNvPr id="619" name="【学校施設】&#10;有形固定資産減価償却率最小値テキスト"/>
        <xdr:cNvSpPr txBox="1"/>
      </xdr:nvSpPr>
      <xdr:spPr>
        <a:xfrm>
          <a:off x="14414500" y="1064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80010</xdr:rowOff>
    </xdr:from>
    <xdr:to>
      <xdr:col>86</xdr:col>
      <xdr:colOff>25400</xdr:colOff>
      <xdr:row>63</xdr:row>
      <xdr:rowOff>80010</xdr:rowOff>
    </xdr:to>
    <xdr:cxnSp macro="">
      <xdr:nvCxnSpPr>
        <xdr:cNvPr id="620" name="直線コネクタ 619"/>
        <xdr:cNvCxnSpPr/>
      </xdr:nvCxnSpPr>
      <xdr:spPr>
        <a:xfrm>
          <a:off x="14287500" y="10641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95267</xdr:rowOff>
    </xdr:from>
    <xdr:ext cx="405111" cy="259045"/>
    <xdr:sp macro="" textlink="">
      <xdr:nvSpPr>
        <xdr:cNvPr id="621" name="【学校施設】&#10;有形固定資産減価償却率最大値テキスト"/>
        <xdr:cNvSpPr txBox="1"/>
      </xdr:nvSpPr>
      <xdr:spPr>
        <a:xfrm>
          <a:off x="14414500" y="9147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148590</xdr:rowOff>
    </xdr:from>
    <xdr:to>
      <xdr:col>86</xdr:col>
      <xdr:colOff>25400</xdr:colOff>
      <xdr:row>55</xdr:row>
      <xdr:rowOff>148590</xdr:rowOff>
    </xdr:to>
    <xdr:cxnSp macro="">
      <xdr:nvCxnSpPr>
        <xdr:cNvPr id="622" name="直線コネクタ 621"/>
        <xdr:cNvCxnSpPr/>
      </xdr:nvCxnSpPr>
      <xdr:spPr>
        <a:xfrm>
          <a:off x="14287500" y="93687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105608</xdr:rowOff>
    </xdr:from>
    <xdr:ext cx="405111" cy="259045"/>
    <xdr:sp macro="" textlink="">
      <xdr:nvSpPr>
        <xdr:cNvPr id="623" name="【学校施設】&#10;有形固定資産減価償却率平均値テキスト"/>
        <xdr:cNvSpPr txBox="1"/>
      </xdr:nvSpPr>
      <xdr:spPr>
        <a:xfrm>
          <a:off x="14414500" y="99963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127181</xdr:rowOff>
    </xdr:from>
    <xdr:to>
      <xdr:col>85</xdr:col>
      <xdr:colOff>177800</xdr:colOff>
      <xdr:row>60</xdr:row>
      <xdr:rowOff>57331</xdr:rowOff>
    </xdr:to>
    <xdr:sp macro="" textlink="">
      <xdr:nvSpPr>
        <xdr:cNvPr id="624" name="フローチャート: 判断 623"/>
        <xdr:cNvSpPr/>
      </xdr:nvSpPr>
      <xdr:spPr>
        <a:xfrm>
          <a:off x="14325600" y="1001794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123916</xdr:rowOff>
    </xdr:from>
    <xdr:to>
      <xdr:col>81</xdr:col>
      <xdr:colOff>101600</xdr:colOff>
      <xdr:row>60</xdr:row>
      <xdr:rowOff>54066</xdr:rowOff>
    </xdr:to>
    <xdr:sp macro="" textlink="">
      <xdr:nvSpPr>
        <xdr:cNvPr id="625" name="フローチャート: 判断 624"/>
        <xdr:cNvSpPr/>
      </xdr:nvSpPr>
      <xdr:spPr>
        <a:xfrm>
          <a:off x="13578840" y="100146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97790</xdr:rowOff>
    </xdr:from>
    <xdr:to>
      <xdr:col>76</xdr:col>
      <xdr:colOff>165100</xdr:colOff>
      <xdr:row>60</xdr:row>
      <xdr:rowOff>27940</xdr:rowOff>
    </xdr:to>
    <xdr:sp macro="" textlink="">
      <xdr:nvSpPr>
        <xdr:cNvPr id="626" name="フローチャート: 判断 625"/>
        <xdr:cNvSpPr/>
      </xdr:nvSpPr>
      <xdr:spPr>
        <a:xfrm>
          <a:off x="12804140" y="99885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114119</xdr:rowOff>
    </xdr:from>
    <xdr:to>
      <xdr:col>72</xdr:col>
      <xdr:colOff>38100</xdr:colOff>
      <xdr:row>60</xdr:row>
      <xdr:rowOff>44269</xdr:rowOff>
    </xdr:to>
    <xdr:sp macro="" textlink="">
      <xdr:nvSpPr>
        <xdr:cNvPr id="627" name="フローチャート: 判断 626"/>
        <xdr:cNvSpPr/>
      </xdr:nvSpPr>
      <xdr:spPr>
        <a:xfrm>
          <a:off x="12029440" y="1000487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29210</xdr:rowOff>
    </xdr:from>
    <xdr:to>
      <xdr:col>67</xdr:col>
      <xdr:colOff>101600</xdr:colOff>
      <xdr:row>59</xdr:row>
      <xdr:rowOff>130810</xdr:rowOff>
    </xdr:to>
    <xdr:sp macro="" textlink="">
      <xdr:nvSpPr>
        <xdr:cNvPr id="628" name="フローチャート: 判断 627"/>
        <xdr:cNvSpPr/>
      </xdr:nvSpPr>
      <xdr:spPr>
        <a:xfrm>
          <a:off x="11231880" y="991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9" name="テキスト ボックス 628"/>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0" name="テキスト ボックス 629"/>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1" name="テキスト ボックス 630"/>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2" name="テキスト ボックス 631"/>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3" name="テキスト ボックス 632"/>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96157</xdr:rowOff>
    </xdr:from>
    <xdr:to>
      <xdr:col>85</xdr:col>
      <xdr:colOff>177800</xdr:colOff>
      <xdr:row>59</xdr:row>
      <xdr:rowOff>26307</xdr:rowOff>
    </xdr:to>
    <xdr:sp macro="" textlink="">
      <xdr:nvSpPr>
        <xdr:cNvPr id="634" name="楕円 633"/>
        <xdr:cNvSpPr/>
      </xdr:nvSpPr>
      <xdr:spPr>
        <a:xfrm>
          <a:off x="14325600" y="9819277"/>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119034</xdr:rowOff>
    </xdr:from>
    <xdr:ext cx="405111" cy="259045"/>
    <xdr:sp macro="" textlink="">
      <xdr:nvSpPr>
        <xdr:cNvPr id="635" name="【学校施設】&#10;有形固定資産減価償却率該当値テキスト"/>
        <xdr:cNvSpPr txBox="1"/>
      </xdr:nvSpPr>
      <xdr:spPr>
        <a:xfrm>
          <a:off x="14414500" y="9674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120650</xdr:rowOff>
    </xdr:from>
    <xdr:to>
      <xdr:col>81</xdr:col>
      <xdr:colOff>101600</xdr:colOff>
      <xdr:row>58</xdr:row>
      <xdr:rowOff>50800</xdr:rowOff>
    </xdr:to>
    <xdr:sp macro="" textlink="">
      <xdr:nvSpPr>
        <xdr:cNvPr id="636" name="楕円 635"/>
        <xdr:cNvSpPr/>
      </xdr:nvSpPr>
      <xdr:spPr>
        <a:xfrm>
          <a:off x="13578840" y="96761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0</xdr:rowOff>
    </xdr:from>
    <xdr:to>
      <xdr:col>85</xdr:col>
      <xdr:colOff>127000</xdr:colOff>
      <xdr:row>58</xdr:row>
      <xdr:rowOff>146957</xdr:rowOff>
    </xdr:to>
    <xdr:cxnSp macro="">
      <xdr:nvCxnSpPr>
        <xdr:cNvPr id="637" name="直線コネクタ 636"/>
        <xdr:cNvCxnSpPr/>
      </xdr:nvCxnSpPr>
      <xdr:spPr>
        <a:xfrm>
          <a:off x="13629640" y="9723120"/>
          <a:ext cx="74676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56969</xdr:rowOff>
    </xdr:from>
    <xdr:to>
      <xdr:col>76</xdr:col>
      <xdr:colOff>165100</xdr:colOff>
      <xdr:row>58</xdr:row>
      <xdr:rowOff>158569</xdr:rowOff>
    </xdr:to>
    <xdr:sp macro="" textlink="">
      <xdr:nvSpPr>
        <xdr:cNvPr id="638" name="楕円 637"/>
        <xdr:cNvSpPr/>
      </xdr:nvSpPr>
      <xdr:spPr>
        <a:xfrm>
          <a:off x="12804140" y="978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0</xdr:rowOff>
    </xdr:from>
    <xdr:to>
      <xdr:col>81</xdr:col>
      <xdr:colOff>50800</xdr:colOff>
      <xdr:row>58</xdr:row>
      <xdr:rowOff>107769</xdr:rowOff>
    </xdr:to>
    <xdr:cxnSp macro="">
      <xdr:nvCxnSpPr>
        <xdr:cNvPr id="639" name="直線コネクタ 638"/>
        <xdr:cNvCxnSpPr/>
      </xdr:nvCxnSpPr>
      <xdr:spPr>
        <a:xfrm flipV="1">
          <a:off x="12854940" y="9723120"/>
          <a:ext cx="7747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102688</xdr:rowOff>
    </xdr:from>
    <xdr:to>
      <xdr:col>72</xdr:col>
      <xdr:colOff>38100</xdr:colOff>
      <xdr:row>59</xdr:row>
      <xdr:rowOff>32838</xdr:rowOff>
    </xdr:to>
    <xdr:sp macro="" textlink="">
      <xdr:nvSpPr>
        <xdr:cNvPr id="640" name="楕円 639"/>
        <xdr:cNvSpPr/>
      </xdr:nvSpPr>
      <xdr:spPr>
        <a:xfrm>
          <a:off x="12029440" y="982580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107769</xdr:rowOff>
    </xdr:from>
    <xdr:to>
      <xdr:col>76</xdr:col>
      <xdr:colOff>114300</xdr:colOff>
      <xdr:row>58</xdr:row>
      <xdr:rowOff>153488</xdr:rowOff>
    </xdr:to>
    <xdr:cxnSp macro="">
      <xdr:nvCxnSpPr>
        <xdr:cNvPr id="641" name="直線コネクタ 640"/>
        <xdr:cNvCxnSpPr/>
      </xdr:nvCxnSpPr>
      <xdr:spPr>
        <a:xfrm flipV="1">
          <a:off x="12072620" y="9830889"/>
          <a:ext cx="78232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138612</xdr:rowOff>
    </xdr:from>
    <xdr:to>
      <xdr:col>67</xdr:col>
      <xdr:colOff>101600</xdr:colOff>
      <xdr:row>59</xdr:row>
      <xdr:rowOff>68762</xdr:rowOff>
    </xdr:to>
    <xdr:sp macro="" textlink="">
      <xdr:nvSpPr>
        <xdr:cNvPr id="642" name="楕円 641"/>
        <xdr:cNvSpPr/>
      </xdr:nvSpPr>
      <xdr:spPr>
        <a:xfrm>
          <a:off x="11231880" y="98617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153488</xdr:rowOff>
    </xdr:from>
    <xdr:to>
      <xdr:col>71</xdr:col>
      <xdr:colOff>177800</xdr:colOff>
      <xdr:row>59</xdr:row>
      <xdr:rowOff>17962</xdr:rowOff>
    </xdr:to>
    <xdr:cxnSp macro="">
      <xdr:nvCxnSpPr>
        <xdr:cNvPr id="643" name="直線コネクタ 642"/>
        <xdr:cNvCxnSpPr/>
      </xdr:nvCxnSpPr>
      <xdr:spPr>
        <a:xfrm flipV="1">
          <a:off x="11282680" y="9876608"/>
          <a:ext cx="789940" cy="32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45193</xdr:rowOff>
    </xdr:from>
    <xdr:ext cx="405111" cy="259045"/>
    <xdr:sp macro="" textlink="">
      <xdr:nvSpPr>
        <xdr:cNvPr id="644" name="n_1aveValue【学校施設】&#10;有形固定資産減価償却率"/>
        <xdr:cNvSpPr txBox="1"/>
      </xdr:nvSpPr>
      <xdr:spPr>
        <a:xfrm>
          <a:off x="13437244" y="10103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19067</xdr:rowOff>
    </xdr:from>
    <xdr:ext cx="405111" cy="259045"/>
    <xdr:sp macro="" textlink="">
      <xdr:nvSpPr>
        <xdr:cNvPr id="645" name="n_2aveValue【学校施設】&#10;有形固定資産減価償却率"/>
        <xdr:cNvSpPr txBox="1"/>
      </xdr:nvSpPr>
      <xdr:spPr>
        <a:xfrm>
          <a:off x="12675244" y="1007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35396</xdr:rowOff>
    </xdr:from>
    <xdr:ext cx="405111" cy="259045"/>
    <xdr:sp macro="" textlink="">
      <xdr:nvSpPr>
        <xdr:cNvPr id="646" name="n_3aveValue【学校施設】&#10;有形固定資産減価償却率"/>
        <xdr:cNvSpPr txBox="1"/>
      </xdr:nvSpPr>
      <xdr:spPr>
        <a:xfrm>
          <a:off x="11900544" y="10093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121937</xdr:rowOff>
    </xdr:from>
    <xdr:ext cx="405111" cy="259045"/>
    <xdr:sp macro="" textlink="">
      <xdr:nvSpPr>
        <xdr:cNvPr id="647" name="n_4aveValue【学校施設】&#10;有形固定資産減価償却率"/>
        <xdr:cNvSpPr txBox="1"/>
      </xdr:nvSpPr>
      <xdr:spPr>
        <a:xfrm>
          <a:off x="11102984" y="10012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67327</xdr:rowOff>
    </xdr:from>
    <xdr:ext cx="405111" cy="259045"/>
    <xdr:sp macro="" textlink="">
      <xdr:nvSpPr>
        <xdr:cNvPr id="648" name="n_1mainValue【学校施設】&#10;有形固定資産減価償却率"/>
        <xdr:cNvSpPr txBox="1"/>
      </xdr:nvSpPr>
      <xdr:spPr>
        <a:xfrm>
          <a:off x="13437244" y="945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3646</xdr:rowOff>
    </xdr:from>
    <xdr:ext cx="405111" cy="259045"/>
    <xdr:sp macro="" textlink="">
      <xdr:nvSpPr>
        <xdr:cNvPr id="649" name="n_2mainValue【学校施設】&#10;有形固定資産減価償却率"/>
        <xdr:cNvSpPr txBox="1"/>
      </xdr:nvSpPr>
      <xdr:spPr>
        <a:xfrm>
          <a:off x="12675244" y="9559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49365</xdr:rowOff>
    </xdr:from>
    <xdr:ext cx="405111" cy="259045"/>
    <xdr:sp macro="" textlink="">
      <xdr:nvSpPr>
        <xdr:cNvPr id="650" name="n_3mainValue【学校施設】&#10;有形固定資産減価償却率"/>
        <xdr:cNvSpPr txBox="1"/>
      </xdr:nvSpPr>
      <xdr:spPr>
        <a:xfrm>
          <a:off x="11900544" y="9604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85289</xdr:rowOff>
    </xdr:from>
    <xdr:ext cx="405111" cy="259045"/>
    <xdr:sp macro="" textlink="">
      <xdr:nvSpPr>
        <xdr:cNvPr id="651" name="n_4mainValue【学校施設】&#10;有形固定資産減価償却率"/>
        <xdr:cNvSpPr txBox="1"/>
      </xdr:nvSpPr>
      <xdr:spPr>
        <a:xfrm>
          <a:off x="11102984" y="9640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2" name="正方形/長方形 651"/>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3" name="正方形/長方形 652"/>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4" name="正方形/長方形 653"/>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5" name="正方形/長方形 654"/>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6" name="正方形/長方形 655"/>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57" name="正方形/長方形 656"/>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58" name="正方形/長方形 657"/>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59" name="正方形/長方形 658"/>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0" name="テキスト ボックス 659"/>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1" name="直線コネクタ 660"/>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62" name="テキスト ボックス 661"/>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63" name="直線コネクタ 662"/>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64" name="テキスト ボックス 663"/>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65" name="直線コネクタ 664"/>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66" name="テキスト ボックス 665"/>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67" name="直線コネクタ 666"/>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68" name="テキスト ボックス 667"/>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69" name="直線コネクタ 668"/>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0" name="テキスト ボックス 669"/>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1" name="直線コネクタ 670"/>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672" name="テキスト ボックス 671"/>
        <xdr:cNvSpPr txBox="1"/>
      </xdr:nvSpPr>
      <xdr:spPr>
        <a:xfrm>
          <a:off x="15630721" y="91770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3" name="直線コネクタ 672"/>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74" name="テキスト ボックス 673"/>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5"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134683</xdr:rowOff>
    </xdr:from>
    <xdr:to>
      <xdr:col>116</xdr:col>
      <xdr:colOff>62864</xdr:colOff>
      <xdr:row>64</xdr:row>
      <xdr:rowOff>169355</xdr:rowOff>
    </xdr:to>
    <xdr:cxnSp macro="">
      <xdr:nvCxnSpPr>
        <xdr:cNvPr id="676" name="直線コネクタ 675"/>
        <xdr:cNvCxnSpPr/>
      </xdr:nvCxnSpPr>
      <xdr:spPr>
        <a:xfrm flipV="1">
          <a:off x="19509104" y="9522523"/>
          <a:ext cx="0" cy="1375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65</xdr:row>
      <xdr:rowOff>1732</xdr:rowOff>
    </xdr:from>
    <xdr:ext cx="469744" cy="259045"/>
    <xdr:sp macro="" textlink="">
      <xdr:nvSpPr>
        <xdr:cNvPr id="677" name="【学校施設】&#10;一人当たり面積最小値テキスト"/>
        <xdr:cNvSpPr txBox="1"/>
      </xdr:nvSpPr>
      <xdr:spPr>
        <a:xfrm>
          <a:off x="19547840" y="10898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169355</xdr:rowOff>
    </xdr:from>
    <xdr:to>
      <xdr:col>116</xdr:col>
      <xdr:colOff>152400</xdr:colOff>
      <xdr:row>64</xdr:row>
      <xdr:rowOff>169355</xdr:rowOff>
    </xdr:to>
    <xdr:cxnSp macro="">
      <xdr:nvCxnSpPr>
        <xdr:cNvPr id="678" name="直線コネクタ 677"/>
        <xdr:cNvCxnSpPr/>
      </xdr:nvCxnSpPr>
      <xdr:spPr>
        <a:xfrm>
          <a:off x="19443700" y="108983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81360</xdr:rowOff>
    </xdr:from>
    <xdr:ext cx="469744" cy="259045"/>
    <xdr:sp macro="" textlink="">
      <xdr:nvSpPr>
        <xdr:cNvPr id="679" name="【学校施設】&#10;一人当たり面積最大値テキスト"/>
        <xdr:cNvSpPr txBox="1"/>
      </xdr:nvSpPr>
      <xdr:spPr>
        <a:xfrm>
          <a:off x="19547840" y="9301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134683</xdr:rowOff>
    </xdr:from>
    <xdr:to>
      <xdr:col>116</xdr:col>
      <xdr:colOff>152400</xdr:colOff>
      <xdr:row>56</xdr:row>
      <xdr:rowOff>134683</xdr:rowOff>
    </xdr:to>
    <xdr:cxnSp macro="">
      <xdr:nvCxnSpPr>
        <xdr:cNvPr id="680" name="直線コネクタ 679"/>
        <xdr:cNvCxnSpPr/>
      </xdr:nvCxnSpPr>
      <xdr:spPr>
        <a:xfrm>
          <a:off x="19443700" y="95225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2684</xdr:rowOff>
    </xdr:from>
    <xdr:ext cx="469744" cy="259045"/>
    <xdr:sp macro="" textlink="">
      <xdr:nvSpPr>
        <xdr:cNvPr id="681" name="【学校施設】&#10;一人当たり面積平均値テキスト"/>
        <xdr:cNvSpPr txBox="1"/>
      </xdr:nvSpPr>
      <xdr:spPr>
        <a:xfrm>
          <a:off x="19547840" y="105640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24257</xdr:rowOff>
    </xdr:from>
    <xdr:to>
      <xdr:col>116</xdr:col>
      <xdr:colOff>114300</xdr:colOff>
      <xdr:row>63</xdr:row>
      <xdr:rowOff>125857</xdr:rowOff>
    </xdr:to>
    <xdr:sp macro="" textlink="">
      <xdr:nvSpPr>
        <xdr:cNvPr id="682" name="フローチャート: 判断 681"/>
        <xdr:cNvSpPr/>
      </xdr:nvSpPr>
      <xdr:spPr>
        <a:xfrm>
          <a:off x="19458940" y="10585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34163</xdr:rowOff>
    </xdr:from>
    <xdr:to>
      <xdr:col>112</xdr:col>
      <xdr:colOff>38100</xdr:colOff>
      <xdr:row>63</xdr:row>
      <xdr:rowOff>135763</xdr:rowOff>
    </xdr:to>
    <xdr:sp macro="" textlink="">
      <xdr:nvSpPr>
        <xdr:cNvPr id="683" name="フローチャート: 判断 682"/>
        <xdr:cNvSpPr/>
      </xdr:nvSpPr>
      <xdr:spPr>
        <a:xfrm>
          <a:off x="18735040" y="1059548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22543</xdr:rowOff>
    </xdr:from>
    <xdr:to>
      <xdr:col>107</xdr:col>
      <xdr:colOff>101600</xdr:colOff>
      <xdr:row>63</xdr:row>
      <xdr:rowOff>124143</xdr:rowOff>
    </xdr:to>
    <xdr:sp macro="" textlink="">
      <xdr:nvSpPr>
        <xdr:cNvPr id="684" name="フローチャート: 判断 683"/>
        <xdr:cNvSpPr/>
      </xdr:nvSpPr>
      <xdr:spPr>
        <a:xfrm>
          <a:off x="17937480" y="1058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49213</xdr:rowOff>
    </xdr:from>
    <xdr:to>
      <xdr:col>102</xdr:col>
      <xdr:colOff>165100</xdr:colOff>
      <xdr:row>63</xdr:row>
      <xdr:rowOff>150813</xdr:rowOff>
    </xdr:to>
    <xdr:sp macro="" textlink="">
      <xdr:nvSpPr>
        <xdr:cNvPr id="685" name="フローチャート: 判断 684"/>
        <xdr:cNvSpPr/>
      </xdr:nvSpPr>
      <xdr:spPr>
        <a:xfrm>
          <a:off x="17162780" y="1061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3111</xdr:rowOff>
    </xdr:from>
    <xdr:to>
      <xdr:col>98</xdr:col>
      <xdr:colOff>38100</xdr:colOff>
      <xdr:row>63</xdr:row>
      <xdr:rowOff>104711</xdr:rowOff>
    </xdr:to>
    <xdr:sp macro="" textlink="">
      <xdr:nvSpPr>
        <xdr:cNvPr id="686" name="フローチャート: 判断 685"/>
        <xdr:cNvSpPr/>
      </xdr:nvSpPr>
      <xdr:spPr>
        <a:xfrm>
          <a:off x="16388080" y="1056443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7" name="テキスト ボックス 686"/>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8" name="テキスト ボックス 687"/>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9" name="テキスト ボックス 688"/>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0" name="テキスト ボックス 689"/>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1" name="テキスト ボックス 690"/>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65024</xdr:rowOff>
    </xdr:from>
    <xdr:to>
      <xdr:col>116</xdr:col>
      <xdr:colOff>114300</xdr:colOff>
      <xdr:row>62</xdr:row>
      <xdr:rowOff>166624</xdr:rowOff>
    </xdr:to>
    <xdr:sp macro="" textlink="">
      <xdr:nvSpPr>
        <xdr:cNvPr id="692" name="楕円 691"/>
        <xdr:cNvSpPr/>
      </xdr:nvSpPr>
      <xdr:spPr>
        <a:xfrm>
          <a:off x="19458940" y="1045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87901</xdr:rowOff>
    </xdr:from>
    <xdr:ext cx="469744" cy="259045"/>
    <xdr:sp macro="" textlink="">
      <xdr:nvSpPr>
        <xdr:cNvPr id="693" name="【学校施設】&#10;一人当たり面積該当値テキスト"/>
        <xdr:cNvSpPr txBox="1"/>
      </xdr:nvSpPr>
      <xdr:spPr>
        <a:xfrm>
          <a:off x="19547840" y="10313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96076</xdr:rowOff>
    </xdr:from>
    <xdr:to>
      <xdr:col>112</xdr:col>
      <xdr:colOff>38100</xdr:colOff>
      <xdr:row>63</xdr:row>
      <xdr:rowOff>26226</xdr:rowOff>
    </xdr:to>
    <xdr:sp macro="" textlink="">
      <xdr:nvSpPr>
        <xdr:cNvPr id="694" name="楕円 693"/>
        <xdr:cNvSpPr/>
      </xdr:nvSpPr>
      <xdr:spPr>
        <a:xfrm>
          <a:off x="18735040" y="1048975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115824</xdr:rowOff>
    </xdr:from>
    <xdr:to>
      <xdr:col>116</xdr:col>
      <xdr:colOff>63500</xdr:colOff>
      <xdr:row>62</xdr:row>
      <xdr:rowOff>146876</xdr:rowOff>
    </xdr:to>
    <xdr:cxnSp macro="">
      <xdr:nvCxnSpPr>
        <xdr:cNvPr id="695" name="直線コネクタ 694"/>
        <xdr:cNvCxnSpPr/>
      </xdr:nvCxnSpPr>
      <xdr:spPr>
        <a:xfrm flipV="1">
          <a:off x="18778220" y="10509504"/>
          <a:ext cx="731520" cy="3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107696</xdr:rowOff>
    </xdr:from>
    <xdr:to>
      <xdr:col>107</xdr:col>
      <xdr:colOff>101600</xdr:colOff>
      <xdr:row>63</xdr:row>
      <xdr:rowOff>37846</xdr:rowOff>
    </xdr:to>
    <xdr:sp macro="" textlink="">
      <xdr:nvSpPr>
        <xdr:cNvPr id="696" name="楕円 695"/>
        <xdr:cNvSpPr/>
      </xdr:nvSpPr>
      <xdr:spPr>
        <a:xfrm>
          <a:off x="17937480" y="105013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146876</xdr:rowOff>
    </xdr:from>
    <xdr:to>
      <xdr:col>111</xdr:col>
      <xdr:colOff>177800</xdr:colOff>
      <xdr:row>62</xdr:row>
      <xdr:rowOff>158496</xdr:rowOff>
    </xdr:to>
    <xdr:cxnSp macro="">
      <xdr:nvCxnSpPr>
        <xdr:cNvPr id="697" name="直線コネクタ 696"/>
        <xdr:cNvCxnSpPr/>
      </xdr:nvCxnSpPr>
      <xdr:spPr>
        <a:xfrm flipV="1">
          <a:off x="17988280" y="10540556"/>
          <a:ext cx="789940" cy="1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119507</xdr:rowOff>
    </xdr:from>
    <xdr:to>
      <xdr:col>102</xdr:col>
      <xdr:colOff>165100</xdr:colOff>
      <xdr:row>63</xdr:row>
      <xdr:rowOff>49657</xdr:rowOff>
    </xdr:to>
    <xdr:sp macro="" textlink="">
      <xdr:nvSpPr>
        <xdr:cNvPr id="698" name="楕円 697"/>
        <xdr:cNvSpPr/>
      </xdr:nvSpPr>
      <xdr:spPr>
        <a:xfrm>
          <a:off x="17162780" y="105131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158496</xdr:rowOff>
    </xdr:from>
    <xdr:to>
      <xdr:col>107</xdr:col>
      <xdr:colOff>50800</xdr:colOff>
      <xdr:row>62</xdr:row>
      <xdr:rowOff>170307</xdr:rowOff>
    </xdr:to>
    <xdr:cxnSp macro="">
      <xdr:nvCxnSpPr>
        <xdr:cNvPr id="699" name="直線コネクタ 698"/>
        <xdr:cNvCxnSpPr/>
      </xdr:nvCxnSpPr>
      <xdr:spPr>
        <a:xfrm flipV="1">
          <a:off x="17213580" y="10552176"/>
          <a:ext cx="7747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171323</xdr:rowOff>
    </xdr:from>
    <xdr:to>
      <xdr:col>98</xdr:col>
      <xdr:colOff>38100</xdr:colOff>
      <xdr:row>63</xdr:row>
      <xdr:rowOff>101473</xdr:rowOff>
    </xdr:to>
    <xdr:sp macro="" textlink="">
      <xdr:nvSpPr>
        <xdr:cNvPr id="700" name="楕円 699"/>
        <xdr:cNvSpPr/>
      </xdr:nvSpPr>
      <xdr:spPr>
        <a:xfrm>
          <a:off x="16388080" y="1056500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170307</xdr:rowOff>
    </xdr:from>
    <xdr:to>
      <xdr:col>102</xdr:col>
      <xdr:colOff>114300</xdr:colOff>
      <xdr:row>63</xdr:row>
      <xdr:rowOff>50673</xdr:rowOff>
    </xdr:to>
    <xdr:cxnSp macro="">
      <xdr:nvCxnSpPr>
        <xdr:cNvPr id="701" name="直線コネクタ 700"/>
        <xdr:cNvCxnSpPr/>
      </xdr:nvCxnSpPr>
      <xdr:spPr>
        <a:xfrm flipV="1">
          <a:off x="16431260" y="10563987"/>
          <a:ext cx="78232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126890</xdr:rowOff>
    </xdr:from>
    <xdr:ext cx="469744" cy="259045"/>
    <xdr:sp macro="" textlink="">
      <xdr:nvSpPr>
        <xdr:cNvPr id="702" name="n_1aveValue【学校施設】&#10;一人当たり面積"/>
        <xdr:cNvSpPr txBox="1"/>
      </xdr:nvSpPr>
      <xdr:spPr>
        <a:xfrm>
          <a:off x="18561127" y="10688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115270</xdr:rowOff>
    </xdr:from>
    <xdr:ext cx="469744" cy="259045"/>
    <xdr:sp macro="" textlink="">
      <xdr:nvSpPr>
        <xdr:cNvPr id="703" name="n_2aveValue【学校施設】&#10;一人当たり面積"/>
        <xdr:cNvSpPr txBox="1"/>
      </xdr:nvSpPr>
      <xdr:spPr>
        <a:xfrm>
          <a:off x="17776267" y="10676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141940</xdr:rowOff>
    </xdr:from>
    <xdr:ext cx="469744" cy="259045"/>
    <xdr:sp macro="" textlink="">
      <xdr:nvSpPr>
        <xdr:cNvPr id="704" name="n_3aveValue【学校施設】&#10;一人当たり面積"/>
        <xdr:cNvSpPr txBox="1"/>
      </xdr:nvSpPr>
      <xdr:spPr>
        <a:xfrm>
          <a:off x="17001567" y="10703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95838</xdr:rowOff>
    </xdr:from>
    <xdr:ext cx="469744" cy="259045"/>
    <xdr:sp macro="" textlink="">
      <xdr:nvSpPr>
        <xdr:cNvPr id="705" name="n_4aveValue【学校施設】&#10;一人当たり面積"/>
        <xdr:cNvSpPr txBox="1"/>
      </xdr:nvSpPr>
      <xdr:spPr>
        <a:xfrm>
          <a:off x="16226867" y="10657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42753</xdr:rowOff>
    </xdr:from>
    <xdr:ext cx="469744" cy="259045"/>
    <xdr:sp macro="" textlink="">
      <xdr:nvSpPr>
        <xdr:cNvPr id="706" name="n_1mainValue【学校施設】&#10;一人当たり面積"/>
        <xdr:cNvSpPr txBox="1"/>
      </xdr:nvSpPr>
      <xdr:spPr>
        <a:xfrm>
          <a:off x="18561127" y="10268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54373</xdr:rowOff>
    </xdr:from>
    <xdr:ext cx="469744" cy="259045"/>
    <xdr:sp macro="" textlink="">
      <xdr:nvSpPr>
        <xdr:cNvPr id="707" name="n_2mainValue【学校施設】&#10;一人当たり面積"/>
        <xdr:cNvSpPr txBox="1"/>
      </xdr:nvSpPr>
      <xdr:spPr>
        <a:xfrm>
          <a:off x="17776267" y="1028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66184</xdr:rowOff>
    </xdr:from>
    <xdr:ext cx="469744" cy="259045"/>
    <xdr:sp macro="" textlink="">
      <xdr:nvSpPr>
        <xdr:cNvPr id="708" name="n_3mainValue【学校施設】&#10;一人当たり面積"/>
        <xdr:cNvSpPr txBox="1"/>
      </xdr:nvSpPr>
      <xdr:spPr>
        <a:xfrm>
          <a:off x="17001567" y="10292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118000</xdr:rowOff>
    </xdr:from>
    <xdr:ext cx="469744" cy="259045"/>
    <xdr:sp macro="" textlink="">
      <xdr:nvSpPr>
        <xdr:cNvPr id="709" name="n_4mainValue【学校施設】&#10;一人当たり面積"/>
        <xdr:cNvSpPr txBox="1"/>
      </xdr:nvSpPr>
      <xdr:spPr>
        <a:xfrm>
          <a:off x="16226867" y="1034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0" name="正方形/長方形 709"/>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1" name="正方形/長方形 710"/>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2" name="正方形/長方形 711"/>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3" name="正方形/長方形 712"/>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4" name="正方形/長方形 713"/>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5" name="正方形/長方形 714"/>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6" name="正方形/長方形 715"/>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7" name="正方形/長方形 716"/>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18" name="正方形/長方形 717"/>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9" name="正方形/長方形 718"/>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0" name="正方形/長方形 719"/>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1" name="正方形/長方形 720"/>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2" name="正方形/長方形 721"/>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3" name="正方形/長方形 722"/>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4" name="正方形/長方形 723"/>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5" name="正方形/長方形 724"/>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26" name="正方形/長方形 725"/>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7" name="正方形/長方形 726"/>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8" name="正方形/長方形 727"/>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9" name="正方形/長方形 728"/>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0" name="正方形/長方形 729"/>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1" name="正方形/長方形 730"/>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2" name="正方形/長方形 731"/>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3" name="正方形/長方形 732"/>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4" name="テキスト ボックス 733"/>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5" name="直線コネクタ 734"/>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6" name="テキスト ボックス 735"/>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37" name="直線コネクタ 736"/>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38" name="テキスト ボックス 737"/>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39" name="直線コネクタ 738"/>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0" name="テキスト ボックス 739"/>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1" name="直線コネクタ 740"/>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2" name="テキスト ボックス 741"/>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43" name="直線コネクタ 742"/>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44" name="テキスト ボックス 743"/>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45" name="直線コネクタ 744"/>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46" name="テキスト ボックス 745"/>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7" name="直線コネクタ 746"/>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48" name="テキスト ボックス 747"/>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9"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116205</xdr:rowOff>
    </xdr:from>
    <xdr:to>
      <xdr:col>85</xdr:col>
      <xdr:colOff>126364</xdr:colOff>
      <xdr:row>108</xdr:row>
      <xdr:rowOff>110489</xdr:rowOff>
    </xdr:to>
    <xdr:cxnSp macro="">
      <xdr:nvCxnSpPr>
        <xdr:cNvPr id="750" name="直線コネクタ 749"/>
        <xdr:cNvCxnSpPr/>
      </xdr:nvCxnSpPr>
      <xdr:spPr>
        <a:xfrm flipV="1">
          <a:off x="14375764" y="16712565"/>
          <a:ext cx="0" cy="1503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114316</xdr:rowOff>
    </xdr:from>
    <xdr:ext cx="405111" cy="259045"/>
    <xdr:sp macro="" textlink="">
      <xdr:nvSpPr>
        <xdr:cNvPr id="751" name="【公民館】&#10;有形固定資産減価償却率最小値テキスト"/>
        <xdr:cNvSpPr txBox="1"/>
      </xdr:nvSpPr>
      <xdr:spPr>
        <a:xfrm>
          <a:off x="14414500" y="18219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110489</xdr:rowOff>
    </xdr:from>
    <xdr:to>
      <xdr:col>86</xdr:col>
      <xdr:colOff>25400</xdr:colOff>
      <xdr:row>108</xdr:row>
      <xdr:rowOff>110489</xdr:rowOff>
    </xdr:to>
    <xdr:cxnSp macro="">
      <xdr:nvCxnSpPr>
        <xdr:cNvPr id="752" name="直線コネクタ 751"/>
        <xdr:cNvCxnSpPr/>
      </xdr:nvCxnSpPr>
      <xdr:spPr>
        <a:xfrm>
          <a:off x="14287500" y="182156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62882</xdr:rowOff>
    </xdr:from>
    <xdr:ext cx="405111" cy="259045"/>
    <xdr:sp macro="" textlink="">
      <xdr:nvSpPr>
        <xdr:cNvPr id="753" name="【公民館】&#10;有形固定資産減価償却率最大値テキスト"/>
        <xdr:cNvSpPr txBox="1"/>
      </xdr:nvSpPr>
      <xdr:spPr>
        <a:xfrm>
          <a:off x="14414500" y="16491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116205</xdr:rowOff>
    </xdr:from>
    <xdr:to>
      <xdr:col>86</xdr:col>
      <xdr:colOff>25400</xdr:colOff>
      <xdr:row>99</xdr:row>
      <xdr:rowOff>116205</xdr:rowOff>
    </xdr:to>
    <xdr:cxnSp macro="">
      <xdr:nvCxnSpPr>
        <xdr:cNvPr id="754" name="直線コネクタ 753"/>
        <xdr:cNvCxnSpPr/>
      </xdr:nvCxnSpPr>
      <xdr:spPr>
        <a:xfrm>
          <a:off x="14287500" y="167125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95266</xdr:rowOff>
    </xdr:from>
    <xdr:ext cx="405111" cy="259045"/>
    <xdr:sp macro="" textlink="">
      <xdr:nvSpPr>
        <xdr:cNvPr id="755" name="【公民館】&#10;有形固定資産減価償却率平均値テキスト"/>
        <xdr:cNvSpPr txBox="1"/>
      </xdr:nvSpPr>
      <xdr:spPr>
        <a:xfrm>
          <a:off x="14414500" y="175298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116839</xdr:rowOff>
    </xdr:from>
    <xdr:to>
      <xdr:col>85</xdr:col>
      <xdr:colOff>177800</xdr:colOff>
      <xdr:row>105</xdr:row>
      <xdr:rowOff>46989</xdr:rowOff>
    </xdr:to>
    <xdr:sp macro="" textlink="">
      <xdr:nvSpPr>
        <xdr:cNvPr id="756" name="フローチャート: 判断 755"/>
        <xdr:cNvSpPr/>
      </xdr:nvSpPr>
      <xdr:spPr>
        <a:xfrm>
          <a:off x="14325600" y="1755139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92075</xdr:rowOff>
    </xdr:from>
    <xdr:to>
      <xdr:col>81</xdr:col>
      <xdr:colOff>101600</xdr:colOff>
      <xdr:row>105</xdr:row>
      <xdr:rowOff>22225</xdr:rowOff>
    </xdr:to>
    <xdr:sp macro="" textlink="">
      <xdr:nvSpPr>
        <xdr:cNvPr id="757" name="フローチャート: 判断 756"/>
        <xdr:cNvSpPr/>
      </xdr:nvSpPr>
      <xdr:spPr>
        <a:xfrm>
          <a:off x="13578840" y="175266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90170</xdr:rowOff>
    </xdr:from>
    <xdr:to>
      <xdr:col>76</xdr:col>
      <xdr:colOff>165100</xdr:colOff>
      <xdr:row>105</xdr:row>
      <xdr:rowOff>20320</xdr:rowOff>
    </xdr:to>
    <xdr:sp macro="" textlink="">
      <xdr:nvSpPr>
        <xdr:cNvPr id="758" name="フローチャート: 判断 757"/>
        <xdr:cNvSpPr/>
      </xdr:nvSpPr>
      <xdr:spPr>
        <a:xfrm>
          <a:off x="12804140" y="175247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48261</xdr:rowOff>
    </xdr:from>
    <xdr:to>
      <xdr:col>72</xdr:col>
      <xdr:colOff>38100</xdr:colOff>
      <xdr:row>104</xdr:row>
      <xdr:rowOff>149861</xdr:rowOff>
    </xdr:to>
    <xdr:sp macro="" textlink="">
      <xdr:nvSpPr>
        <xdr:cNvPr id="759" name="フローチャート: 判断 758"/>
        <xdr:cNvSpPr/>
      </xdr:nvSpPr>
      <xdr:spPr>
        <a:xfrm>
          <a:off x="12029440" y="1748282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50164</xdr:rowOff>
    </xdr:from>
    <xdr:to>
      <xdr:col>67</xdr:col>
      <xdr:colOff>101600</xdr:colOff>
      <xdr:row>104</xdr:row>
      <xdr:rowOff>151764</xdr:rowOff>
    </xdr:to>
    <xdr:sp macro="" textlink="">
      <xdr:nvSpPr>
        <xdr:cNvPr id="760" name="フローチャート: 判断 759"/>
        <xdr:cNvSpPr/>
      </xdr:nvSpPr>
      <xdr:spPr>
        <a:xfrm>
          <a:off x="11231880" y="1748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1" name="テキスト ボックス 760"/>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2" name="テキスト ボックス 761"/>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3" name="テキスト ボックス 762"/>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4" name="テキスト ボックス 763"/>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5" name="テキスト ボックス 764"/>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106</xdr:row>
      <xdr:rowOff>46355</xdr:rowOff>
    </xdr:from>
    <xdr:to>
      <xdr:col>67</xdr:col>
      <xdr:colOff>101600</xdr:colOff>
      <xdr:row>106</xdr:row>
      <xdr:rowOff>147955</xdr:rowOff>
    </xdr:to>
    <xdr:sp macro="" textlink="">
      <xdr:nvSpPr>
        <xdr:cNvPr id="766" name="楕円 765"/>
        <xdr:cNvSpPr/>
      </xdr:nvSpPr>
      <xdr:spPr>
        <a:xfrm>
          <a:off x="11231880" y="1781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38752</xdr:rowOff>
    </xdr:from>
    <xdr:ext cx="405111" cy="259045"/>
    <xdr:sp macro="" textlink="">
      <xdr:nvSpPr>
        <xdr:cNvPr id="767" name="n_1aveValue【公民館】&#10;有形固定資産減価償却率"/>
        <xdr:cNvSpPr txBox="1"/>
      </xdr:nvSpPr>
      <xdr:spPr>
        <a:xfrm>
          <a:off x="13437244" y="1730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36847</xdr:rowOff>
    </xdr:from>
    <xdr:ext cx="405111" cy="259045"/>
    <xdr:sp macro="" textlink="">
      <xdr:nvSpPr>
        <xdr:cNvPr id="768" name="n_2aveValue【公民館】&#10;有形固定資産減価償却率"/>
        <xdr:cNvSpPr txBox="1"/>
      </xdr:nvSpPr>
      <xdr:spPr>
        <a:xfrm>
          <a:off x="12675244" y="1730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166388</xdr:rowOff>
    </xdr:from>
    <xdr:ext cx="405111" cy="259045"/>
    <xdr:sp macro="" textlink="">
      <xdr:nvSpPr>
        <xdr:cNvPr id="769" name="n_3aveValue【公民館】&#10;有形固定資産減価償却率"/>
        <xdr:cNvSpPr txBox="1"/>
      </xdr:nvSpPr>
      <xdr:spPr>
        <a:xfrm>
          <a:off x="11900544" y="17265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168291</xdr:rowOff>
    </xdr:from>
    <xdr:ext cx="405111" cy="259045"/>
    <xdr:sp macro="" textlink="">
      <xdr:nvSpPr>
        <xdr:cNvPr id="770" name="n_4aveValue【公民館】&#10;有形固定資産減価償却率"/>
        <xdr:cNvSpPr txBox="1"/>
      </xdr:nvSpPr>
      <xdr:spPr>
        <a:xfrm>
          <a:off x="11102984" y="17267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139082</xdr:rowOff>
    </xdr:from>
    <xdr:ext cx="405111" cy="259045"/>
    <xdr:sp macro="" textlink="">
      <xdr:nvSpPr>
        <xdr:cNvPr id="771" name="n_4mainValue【公民館】&#10;有形固定資産減価償却率"/>
        <xdr:cNvSpPr txBox="1"/>
      </xdr:nvSpPr>
      <xdr:spPr>
        <a:xfrm>
          <a:off x="11102984" y="1790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2" name="正方形/長方形 771"/>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3" name="正方形/長方形 772"/>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4" name="正方形/長方形 773"/>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5" name="正方形/長方形 774"/>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6" name="正方形/長方形 775"/>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7" name="正方形/長方形 776"/>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8" name="正方形/長方形 777"/>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9" name="正方形/長方形 778"/>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0" name="テキスト ボックス 779"/>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1" name="直線コネクタ 780"/>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82" name="直線コネクタ 781"/>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83" name="テキスト ボックス 782"/>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84" name="直線コネクタ 783"/>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85" name="テキスト ボックス 784"/>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86" name="直線コネクタ 785"/>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87" name="テキスト ボックス 786"/>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88" name="直線コネクタ 787"/>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89" name="テキスト ボックス 788"/>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90" name="直線コネクタ 789"/>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91" name="テキスト ボックス 790"/>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2" name="直線コネクタ 791"/>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3" name="テキスト ボックス 792"/>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4"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94487</xdr:rowOff>
    </xdr:from>
    <xdr:to>
      <xdr:col>116</xdr:col>
      <xdr:colOff>62864</xdr:colOff>
      <xdr:row>108</xdr:row>
      <xdr:rowOff>104394</xdr:rowOff>
    </xdr:to>
    <xdr:cxnSp macro="">
      <xdr:nvCxnSpPr>
        <xdr:cNvPr id="795" name="直線コネクタ 794"/>
        <xdr:cNvCxnSpPr/>
      </xdr:nvCxnSpPr>
      <xdr:spPr>
        <a:xfrm flipV="1">
          <a:off x="19509104" y="17026127"/>
          <a:ext cx="0" cy="1183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108221</xdr:rowOff>
    </xdr:from>
    <xdr:ext cx="469744" cy="259045"/>
    <xdr:sp macro="" textlink="">
      <xdr:nvSpPr>
        <xdr:cNvPr id="796" name="【公民館】&#10;一人当たり面積最小値テキスト"/>
        <xdr:cNvSpPr txBox="1"/>
      </xdr:nvSpPr>
      <xdr:spPr>
        <a:xfrm>
          <a:off x="19547840" y="1821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104394</xdr:rowOff>
    </xdr:from>
    <xdr:to>
      <xdr:col>116</xdr:col>
      <xdr:colOff>152400</xdr:colOff>
      <xdr:row>108</xdr:row>
      <xdr:rowOff>104394</xdr:rowOff>
    </xdr:to>
    <xdr:cxnSp macro="">
      <xdr:nvCxnSpPr>
        <xdr:cNvPr id="797" name="直線コネクタ 796"/>
        <xdr:cNvCxnSpPr/>
      </xdr:nvCxnSpPr>
      <xdr:spPr>
        <a:xfrm>
          <a:off x="19443700" y="182095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41164</xdr:rowOff>
    </xdr:from>
    <xdr:ext cx="469744" cy="259045"/>
    <xdr:sp macro="" textlink="">
      <xdr:nvSpPr>
        <xdr:cNvPr id="798" name="【公民館】&#10;一人当たり面積最大値テキスト"/>
        <xdr:cNvSpPr txBox="1"/>
      </xdr:nvSpPr>
      <xdr:spPr>
        <a:xfrm>
          <a:off x="19547840" y="1680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94487</xdr:rowOff>
    </xdr:from>
    <xdr:to>
      <xdr:col>116</xdr:col>
      <xdr:colOff>152400</xdr:colOff>
      <xdr:row>101</xdr:row>
      <xdr:rowOff>94487</xdr:rowOff>
    </xdr:to>
    <xdr:cxnSp macro="">
      <xdr:nvCxnSpPr>
        <xdr:cNvPr id="799" name="直線コネクタ 798"/>
        <xdr:cNvCxnSpPr/>
      </xdr:nvCxnSpPr>
      <xdr:spPr>
        <a:xfrm>
          <a:off x="19443700" y="170261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160038</xdr:rowOff>
    </xdr:from>
    <xdr:ext cx="469744" cy="259045"/>
    <xdr:sp macro="" textlink="">
      <xdr:nvSpPr>
        <xdr:cNvPr id="800" name="【公民館】&#10;一人当たり面積平均値テキスト"/>
        <xdr:cNvSpPr txBox="1"/>
      </xdr:nvSpPr>
      <xdr:spPr>
        <a:xfrm>
          <a:off x="19547840" y="179298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10161</xdr:rowOff>
    </xdr:from>
    <xdr:to>
      <xdr:col>116</xdr:col>
      <xdr:colOff>114300</xdr:colOff>
      <xdr:row>107</xdr:row>
      <xdr:rowOff>111761</xdr:rowOff>
    </xdr:to>
    <xdr:sp macro="" textlink="">
      <xdr:nvSpPr>
        <xdr:cNvPr id="801" name="フローチャート: 判断 800"/>
        <xdr:cNvSpPr/>
      </xdr:nvSpPr>
      <xdr:spPr>
        <a:xfrm>
          <a:off x="19458940" y="1794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13208</xdr:rowOff>
    </xdr:from>
    <xdr:to>
      <xdr:col>112</xdr:col>
      <xdr:colOff>38100</xdr:colOff>
      <xdr:row>107</xdr:row>
      <xdr:rowOff>114808</xdr:rowOff>
    </xdr:to>
    <xdr:sp macro="" textlink="">
      <xdr:nvSpPr>
        <xdr:cNvPr id="802" name="フローチャート: 判断 801"/>
        <xdr:cNvSpPr/>
      </xdr:nvSpPr>
      <xdr:spPr>
        <a:xfrm>
          <a:off x="18735040" y="1795068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25400</xdr:rowOff>
    </xdr:from>
    <xdr:to>
      <xdr:col>107</xdr:col>
      <xdr:colOff>101600</xdr:colOff>
      <xdr:row>107</xdr:row>
      <xdr:rowOff>127000</xdr:rowOff>
    </xdr:to>
    <xdr:sp macro="" textlink="">
      <xdr:nvSpPr>
        <xdr:cNvPr id="803" name="フローチャート: 判断 802"/>
        <xdr:cNvSpPr/>
      </xdr:nvSpPr>
      <xdr:spPr>
        <a:xfrm>
          <a:off x="1793748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39115</xdr:rowOff>
    </xdr:from>
    <xdr:to>
      <xdr:col>102</xdr:col>
      <xdr:colOff>165100</xdr:colOff>
      <xdr:row>107</xdr:row>
      <xdr:rowOff>140715</xdr:rowOff>
    </xdr:to>
    <xdr:sp macro="" textlink="">
      <xdr:nvSpPr>
        <xdr:cNvPr id="804" name="フローチャート: 判断 803"/>
        <xdr:cNvSpPr/>
      </xdr:nvSpPr>
      <xdr:spPr>
        <a:xfrm>
          <a:off x="17162780" y="1797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51308</xdr:rowOff>
    </xdr:from>
    <xdr:to>
      <xdr:col>98</xdr:col>
      <xdr:colOff>38100</xdr:colOff>
      <xdr:row>106</xdr:row>
      <xdr:rowOff>152908</xdr:rowOff>
    </xdr:to>
    <xdr:sp macro="" textlink="">
      <xdr:nvSpPr>
        <xdr:cNvPr id="805" name="フローチャート: 判断 804"/>
        <xdr:cNvSpPr/>
      </xdr:nvSpPr>
      <xdr:spPr>
        <a:xfrm>
          <a:off x="16388080" y="1782114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6" name="テキスト ボックス 805"/>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7" name="テキスト ボックス 806"/>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8" name="テキスト ボックス 807"/>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9" name="テキスト ボックス 808"/>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0" name="テキスト ボックス 809"/>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107</xdr:row>
      <xdr:rowOff>139700</xdr:rowOff>
    </xdr:from>
    <xdr:to>
      <xdr:col>98</xdr:col>
      <xdr:colOff>38100</xdr:colOff>
      <xdr:row>108</xdr:row>
      <xdr:rowOff>69850</xdr:rowOff>
    </xdr:to>
    <xdr:sp macro="" textlink="">
      <xdr:nvSpPr>
        <xdr:cNvPr id="811" name="楕円 810"/>
        <xdr:cNvSpPr/>
      </xdr:nvSpPr>
      <xdr:spPr>
        <a:xfrm>
          <a:off x="16388080" y="180771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131335</xdr:rowOff>
    </xdr:from>
    <xdr:ext cx="469744" cy="259045"/>
    <xdr:sp macro="" textlink="">
      <xdr:nvSpPr>
        <xdr:cNvPr id="812" name="n_1aveValue【公民館】&#10;一人当たり面積"/>
        <xdr:cNvSpPr txBox="1"/>
      </xdr:nvSpPr>
      <xdr:spPr>
        <a:xfrm>
          <a:off x="18561127" y="1773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143527</xdr:rowOff>
    </xdr:from>
    <xdr:ext cx="469744" cy="259045"/>
    <xdr:sp macro="" textlink="">
      <xdr:nvSpPr>
        <xdr:cNvPr id="813" name="n_2aveValue【公民館】&#10;一人当たり面積"/>
        <xdr:cNvSpPr txBox="1"/>
      </xdr:nvSpPr>
      <xdr:spPr>
        <a:xfrm>
          <a:off x="1777626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157242</xdr:rowOff>
    </xdr:from>
    <xdr:ext cx="469744" cy="259045"/>
    <xdr:sp macro="" textlink="">
      <xdr:nvSpPr>
        <xdr:cNvPr id="814" name="n_3aveValue【公民館】&#10;一人当たり面積"/>
        <xdr:cNvSpPr txBox="1"/>
      </xdr:nvSpPr>
      <xdr:spPr>
        <a:xfrm>
          <a:off x="17001567" y="1775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169435</xdr:rowOff>
    </xdr:from>
    <xdr:ext cx="469744" cy="259045"/>
    <xdr:sp macro="" textlink="">
      <xdr:nvSpPr>
        <xdr:cNvPr id="815" name="n_4aveValue【公民館】&#10;一人当たり面積"/>
        <xdr:cNvSpPr txBox="1"/>
      </xdr:nvSpPr>
      <xdr:spPr>
        <a:xfrm>
          <a:off x="16226867" y="1760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60977</xdr:rowOff>
    </xdr:from>
    <xdr:ext cx="469744" cy="259045"/>
    <xdr:sp macro="" textlink="">
      <xdr:nvSpPr>
        <xdr:cNvPr id="816" name="n_4mainValue【公民館】&#10;一人当たり面積"/>
        <xdr:cNvSpPr txBox="1"/>
      </xdr:nvSpPr>
      <xdr:spPr>
        <a:xfrm>
          <a:off x="16226867" y="1816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7" name="正方形/長方形 816"/>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8" name="正方形/長方形 817"/>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9" name="テキスト ボックス 818"/>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mn-lt"/>
              <a:ea typeface="+mn-ea"/>
              <a:cs typeface="+mn-cs"/>
            </a:rPr>
            <a:t>　</a:t>
          </a:r>
          <a:r>
            <a:rPr lang="ja-JP" altLang="en-US"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類似団体と比較して特に有形固定資産減価償却率が高くなっている施設は、道路、認定こども園・幼稚園・保育所、公営住宅であり、特に低くなっている施設は、学校施設、港湾・漁港である。</a:t>
          </a:r>
        </a:p>
        <a:p>
          <a:r>
            <a:rPr lang="ja-JP" altLang="en-US"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認定こども園・幼稚園・保育所については、津波対策も兼ねて老朽化していた南部保育所と南部幼稚園及び民間保育所１施設を高台移転及び統合し、令和４年度当初開園に向けて事業を実施しているところであるため、将来的には有形固定資産原課償却率については減少する見込みである。</a:t>
          </a:r>
          <a:endParaRPr lang="en-US" altLang="ja-JP"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endParaRPr>
        </a:p>
        <a:p>
          <a:r>
            <a:rPr lang="ja-JP" altLang="en-US"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また、公営住宅については、昭和</a:t>
          </a:r>
          <a:r>
            <a:rPr lang="en-US" altLang="ja-JP"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60</a:t>
          </a:r>
          <a:r>
            <a:rPr lang="ja-JP" altLang="en-US"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年代に多く建設されており、木造が多く、耐用年数である３０年を経過しているものが多くなってきているため、有形固定資産減価償却率が高くなっている。町営住宅長寿命化計画を令和２年度に策定し、今後計画的な維持管理に努めていく。</a:t>
          </a:r>
          <a:endParaRPr lang="en-US" altLang="ja-JP"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和歌山県みなべ町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12,585
12,485
120.28
9,413,933
8,512,621
752,154
5,050,726
9,731,300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21.7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71301</xdr:rowOff>
    </xdr:from>
    <xdr:to>
      <xdr:col>24</xdr:col>
      <xdr:colOff>62865</xdr:colOff>
      <xdr:row>42</xdr:row>
      <xdr:rowOff>92528</xdr:rowOff>
    </xdr:to>
    <xdr:cxnSp macro="">
      <xdr:nvCxnSpPr>
        <xdr:cNvPr id="58" name="直線コネクタ 57"/>
        <xdr:cNvCxnSpPr/>
      </xdr:nvCxnSpPr>
      <xdr:spPr>
        <a:xfrm flipV="1">
          <a:off x="4086225" y="5603421"/>
          <a:ext cx="0" cy="1529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12496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02082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17978</xdr:rowOff>
    </xdr:from>
    <xdr:ext cx="340478" cy="259045"/>
    <xdr:sp macro="" textlink="">
      <xdr:nvSpPr>
        <xdr:cNvPr id="61" name="【図書館】&#10;有形固定資産減価償却率最大値テキスト"/>
        <xdr:cNvSpPr txBox="1"/>
      </xdr:nvSpPr>
      <xdr:spPr>
        <a:xfrm>
          <a:off x="4124960" y="53824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71301</xdr:rowOff>
    </xdr:from>
    <xdr:to>
      <xdr:col>24</xdr:col>
      <xdr:colOff>152400</xdr:colOff>
      <xdr:row>33</xdr:row>
      <xdr:rowOff>71301</xdr:rowOff>
    </xdr:to>
    <xdr:cxnSp macro="">
      <xdr:nvCxnSpPr>
        <xdr:cNvPr id="62" name="直線コネクタ 61"/>
        <xdr:cNvCxnSpPr/>
      </xdr:nvCxnSpPr>
      <xdr:spPr>
        <a:xfrm>
          <a:off x="4020820" y="56034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72770</xdr:rowOff>
    </xdr:from>
    <xdr:ext cx="405111" cy="259045"/>
    <xdr:sp macro="" textlink="">
      <xdr:nvSpPr>
        <xdr:cNvPr id="63" name="【図書館】&#10;有形固定資産減価償却率平均値テキスト"/>
        <xdr:cNvSpPr txBox="1"/>
      </xdr:nvSpPr>
      <xdr:spPr>
        <a:xfrm>
          <a:off x="4124960" y="61078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49893</xdr:rowOff>
    </xdr:from>
    <xdr:to>
      <xdr:col>24</xdr:col>
      <xdr:colOff>114300</xdr:colOff>
      <xdr:row>37</xdr:row>
      <xdr:rowOff>151493</xdr:rowOff>
    </xdr:to>
    <xdr:sp macro="" textlink="">
      <xdr:nvSpPr>
        <xdr:cNvPr id="64" name="フローチャート: 判断 63"/>
        <xdr:cNvSpPr/>
      </xdr:nvSpPr>
      <xdr:spPr>
        <a:xfrm>
          <a:off x="4036060" y="6252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28666</xdr:rowOff>
    </xdr:from>
    <xdr:to>
      <xdr:col>20</xdr:col>
      <xdr:colOff>38100</xdr:colOff>
      <xdr:row>37</xdr:row>
      <xdr:rowOff>130266</xdr:rowOff>
    </xdr:to>
    <xdr:sp macro="" textlink="">
      <xdr:nvSpPr>
        <xdr:cNvPr id="65" name="フローチャート: 判断 64"/>
        <xdr:cNvSpPr/>
      </xdr:nvSpPr>
      <xdr:spPr>
        <a:xfrm>
          <a:off x="3312160" y="623134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27033</xdr:rowOff>
    </xdr:from>
    <xdr:to>
      <xdr:col>15</xdr:col>
      <xdr:colOff>101600</xdr:colOff>
      <xdr:row>37</xdr:row>
      <xdr:rowOff>128633</xdr:rowOff>
    </xdr:to>
    <xdr:sp macro="" textlink="">
      <xdr:nvSpPr>
        <xdr:cNvPr id="66" name="フローチャート: 判断 65"/>
        <xdr:cNvSpPr/>
      </xdr:nvSpPr>
      <xdr:spPr>
        <a:xfrm>
          <a:off x="2514600" y="622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12337</xdr:rowOff>
    </xdr:from>
    <xdr:to>
      <xdr:col>10</xdr:col>
      <xdr:colOff>165100</xdr:colOff>
      <xdr:row>37</xdr:row>
      <xdr:rowOff>113937</xdr:rowOff>
    </xdr:to>
    <xdr:sp macro="" textlink="">
      <xdr:nvSpPr>
        <xdr:cNvPr id="67" name="フローチャート: 判断 66"/>
        <xdr:cNvSpPr/>
      </xdr:nvSpPr>
      <xdr:spPr>
        <a:xfrm>
          <a:off x="1739900" y="6215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157661</xdr:rowOff>
    </xdr:from>
    <xdr:to>
      <xdr:col>6</xdr:col>
      <xdr:colOff>38100</xdr:colOff>
      <xdr:row>37</xdr:row>
      <xdr:rowOff>87811</xdr:rowOff>
    </xdr:to>
    <xdr:sp macro="" textlink="">
      <xdr:nvSpPr>
        <xdr:cNvPr id="68" name="フローチャート: 判断 67"/>
        <xdr:cNvSpPr/>
      </xdr:nvSpPr>
      <xdr:spPr>
        <a:xfrm>
          <a:off x="965200" y="619270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74386</xdr:rowOff>
    </xdr:from>
    <xdr:to>
      <xdr:col>24</xdr:col>
      <xdr:colOff>114300</xdr:colOff>
      <xdr:row>38</xdr:row>
      <xdr:rowOff>4536</xdr:rowOff>
    </xdr:to>
    <xdr:sp macro="" textlink="">
      <xdr:nvSpPr>
        <xdr:cNvPr id="74" name="楕円 73"/>
        <xdr:cNvSpPr/>
      </xdr:nvSpPr>
      <xdr:spPr>
        <a:xfrm>
          <a:off x="4036060" y="62770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52813</xdr:rowOff>
    </xdr:from>
    <xdr:ext cx="405111" cy="259045"/>
    <xdr:sp macro="" textlink="">
      <xdr:nvSpPr>
        <xdr:cNvPr id="75" name="【図書館】&#10;有形固定資産減価償却率該当値テキスト"/>
        <xdr:cNvSpPr txBox="1"/>
      </xdr:nvSpPr>
      <xdr:spPr>
        <a:xfrm>
          <a:off x="4124960" y="6255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89081</xdr:rowOff>
    </xdr:from>
    <xdr:to>
      <xdr:col>20</xdr:col>
      <xdr:colOff>38100</xdr:colOff>
      <xdr:row>38</xdr:row>
      <xdr:rowOff>19231</xdr:rowOff>
    </xdr:to>
    <xdr:sp macro="" textlink="">
      <xdr:nvSpPr>
        <xdr:cNvPr id="76" name="楕円 75"/>
        <xdr:cNvSpPr/>
      </xdr:nvSpPr>
      <xdr:spPr>
        <a:xfrm>
          <a:off x="3312160" y="629176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125186</xdr:rowOff>
    </xdr:from>
    <xdr:to>
      <xdr:col>24</xdr:col>
      <xdr:colOff>63500</xdr:colOff>
      <xdr:row>37</xdr:row>
      <xdr:rowOff>139881</xdr:rowOff>
    </xdr:to>
    <xdr:cxnSp macro="">
      <xdr:nvCxnSpPr>
        <xdr:cNvPr id="77" name="直線コネクタ 76"/>
        <xdr:cNvCxnSpPr/>
      </xdr:nvCxnSpPr>
      <xdr:spPr>
        <a:xfrm flipV="1">
          <a:off x="3355340" y="6327866"/>
          <a:ext cx="73152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18869</xdr:rowOff>
    </xdr:from>
    <xdr:to>
      <xdr:col>15</xdr:col>
      <xdr:colOff>101600</xdr:colOff>
      <xdr:row>37</xdr:row>
      <xdr:rowOff>120469</xdr:rowOff>
    </xdr:to>
    <xdr:sp macro="" textlink="">
      <xdr:nvSpPr>
        <xdr:cNvPr id="78" name="楕円 77"/>
        <xdr:cNvSpPr/>
      </xdr:nvSpPr>
      <xdr:spPr>
        <a:xfrm>
          <a:off x="2514600" y="622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69669</xdr:rowOff>
    </xdr:from>
    <xdr:to>
      <xdr:col>19</xdr:col>
      <xdr:colOff>177800</xdr:colOff>
      <xdr:row>37</xdr:row>
      <xdr:rowOff>139881</xdr:rowOff>
    </xdr:to>
    <xdr:cxnSp macro="">
      <xdr:nvCxnSpPr>
        <xdr:cNvPr id="79" name="直線コネクタ 78"/>
        <xdr:cNvCxnSpPr/>
      </xdr:nvCxnSpPr>
      <xdr:spPr>
        <a:xfrm>
          <a:off x="2565400" y="6272349"/>
          <a:ext cx="789940" cy="7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18869</xdr:rowOff>
    </xdr:from>
    <xdr:to>
      <xdr:col>10</xdr:col>
      <xdr:colOff>165100</xdr:colOff>
      <xdr:row>37</xdr:row>
      <xdr:rowOff>120469</xdr:rowOff>
    </xdr:to>
    <xdr:sp macro="" textlink="">
      <xdr:nvSpPr>
        <xdr:cNvPr id="80" name="楕円 79"/>
        <xdr:cNvSpPr/>
      </xdr:nvSpPr>
      <xdr:spPr>
        <a:xfrm>
          <a:off x="1739900" y="622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69669</xdr:rowOff>
    </xdr:from>
    <xdr:to>
      <xdr:col>15</xdr:col>
      <xdr:colOff>50800</xdr:colOff>
      <xdr:row>37</xdr:row>
      <xdr:rowOff>69669</xdr:rowOff>
    </xdr:to>
    <xdr:cxnSp macro="">
      <xdr:nvCxnSpPr>
        <xdr:cNvPr id="81" name="直線コネクタ 80"/>
        <xdr:cNvCxnSpPr/>
      </xdr:nvCxnSpPr>
      <xdr:spPr>
        <a:xfrm>
          <a:off x="1790700" y="6272349"/>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131536</xdr:rowOff>
    </xdr:from>
    <xdr:to>
      <xdr:col>6</xdr:col>
      <xdr:colOff>38100</xdr:colOff>
      <xdr:row>36</xdr:row>
      <xdr:rowOff>61686</xdr:rowOff>
    </xdr:to>
    <xdr:sp macro="" textlink="">
      <xdr:nvSpPr>
        <xdr:cNvPr id="82" name="楕円 81"/>
        <xdr:cNvSpPr/>
      </xdr:nvSpPr>
      <xdr:spPr>
        <a:xfrm>
          <a:off x="965200" y="599893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10886</xdr:rowOff>
    </xdr:from>
    <xdr:to>
      <xdr:col>10</xdr:col>
      <xdr:colOff>114300</xdr:colOff>
      <xdr:row>37</xdr:row>
      <xdr:rowOff>69669</xdr:rowOff>
    </xdr:to>
    <xdr:cxnSp macro="">
      <xdr:nvCxnSpPr>
        <xdr:cNvPr id="83" name="直線コネクタ 82"/>
        <xdr:cNvCxnSpPr/>
      </xdr:nvCxnSpPr>
      <xdr:spPr>
        <a:xfrm>
          <a:off x="1008380" y="6045926"/>
          <a:ext cx="782320" cy="22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146793</xdr:rowOff>
    </xdr:from>
    <xdr:ext cx="405111" cy="259045"/>
    <xdr:sp macro="" textlink="">
      <xdr:nvSpPr>
        <xdr:cNvPr id="84" name="n_1aveValue【図書館】&#10;有形固定資産減価償却率"/>
        <xdr:cNvSpPr txBox="1"/>
      </xdr:nvSpPr>
      <xdr:spPr>
        <a:xfrm>
          <a:off x="3170564" y="601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119760</xdr:rowOff>
    </xdr:from>
    <xdr:ext cx="405111" cy="259045"/>
    <xdr:sp macro="" textlink="">
      <xdr:nvSpPr>
        <xdr:cNvPr id="85" name="n_2aveValue【図書館】&#10;有形固定資産減価償却率"/>
        <xdr:cNvSpPr txBox="1"/>
      </xdr:nvSpPr>
      <xdr:spPr>
        <a:xfrm>
          <a:off x="2385704" y="6322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130464</xdr:rowOff>
    </xdr:from>
    <xdr:ext cx="405111" cy="259045"/>
    <xdr:sp macro="" textlink="">
      <xdr:nvSpPr>
        <xdr:cNvPr id="86" name="n_3aveValue【図書館】&#10;有形固定資産減価償却率"/>
        <xdr:cNvSpPr txBox="1"/>
      </xdr:nvSpPr>
      <xdr:spPr>
        <a:xfrm>
          <a:off x="1611004" y="599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78938</xdr:rowOff>
    </xdr:from>
    <xdr:ext cx="405111" cy="259045"/>
    <xdr:sp macro="" textlink="">
      <xdr:nvSpPr>
        <xdr:cNvPr id="87" name="n_4aveValue【図書館】&#10;有形固定資産減価償却率"/>
        <xdr:cNvSpPr txBox="1"/>
      </xdr:nvSpPr>
      <xdr:spPr>
        <a:xfrm>
          <a:off x="836304" y="6281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10358</xdr:rowOff>
    </xdr:from>
    <xdr:ext cx="405111" cy="259045"/>
    <xdr:sp macro="" textlink="">
      <xdr:nvSpPr>
        <xdr:cNvPr id="88" name="n_1mainValue【図書館】&#10;有形固定資産減価償却率"/>
        <xdr:cNvSpPr txBox="1"/>
      </xdr:nvSpPr>
      <xdr:spPr>
        <a:xfrm>
          <a:off x="3170564" y="6380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136996</xdr:rowOff>
    </xdr:from>
    <xdr:ext cx="405111" cy="259045"/>
    <xdr:sp macro="" textlink="">
      <xdr:nvSpPr>
        <xdr:cNvPr id="89" name="n_2mainValue【図書館】&#10;有形固定資産減価償却率"/>
        <xdr:cNvSpPr txBox="1"/>
      </xdr:nvSpPr>
      <xdr:spPr>
        <a:xfrm>
          <a:off x="2385704" y="600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111596</xdr:rowOff>
    </xdr:from>
    <xdr:ext cx="405111" cy="259045"/>
    <xdr:sp macro="" textlink="">
      <xdr:nvSpPr>
        <xdr:cNvPr id="90" name="n_3mainValue【図書館】&#10;有形固定資産減価償却率"/>
        <xdr:cNvSpPr txBox="1"/>
      </xdr:nvSpPr>
      <xdr:spPr>
        <a:xfrm>
          <a:off x="1611004" y="6314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78213</xdr:rowOff>
    </xdr:from>
    <xdr:ext cx="405111" cy="259045"/>
    <xdr:sp macro="" textlink="">
      <xdr:nvSpPr>
        <xdr:cNvPr id="91" name="n_4mainValue【図書館】&#10;有形固定資産減価償却率"/>
        <xdr:cNvSpPr txBox="1"/>
      </xdr:nvSpPr>
      <xdr:spPr>
        <a:xfrm>
          <a:off x="836304" y="577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540530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540530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540530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85344</xdr:rowOff>
    </xdr:from>
    <xdr:to>
      <xdr:col>54</xdr:col>
      <xdr:colOff>189865</xdr:colOff>
      <xdr:row>40</xdr:row>
      <xdr:rowOff>158496</xdr:rowOff>
    </xdr:to>
    <xdr:cxnSp macro="">
      <xdr:nvCxnSpPr>
        <xdr:cNvPr id="113" name="直線コネクタ 112"/>
        <xdr:cNvCxnSpPr/>
      </xdr:nvCxnSpPr>
      <xdr:spPr>
        <a:xfrm flipV="1">
          <a:off x="9219565" y="5785104"/>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162323</xdr:rowOff>
    </xdr:from>
    <xdr:ext cx="469744" cy="259045"/>
    <xdr:sp macro="" textlink="">
      <xdr:nvSpPr>
        <xdr:cNvPr id="114" name="【図書館】&#10;一人当たり面積最小値テキスト"/>
        <xdr:cNvSpPr txBox="1"/>
      </xdr:nvSpPr>
      <xdr:spPr>
        <a:xfrm>
          <a:off x="9258300" y="6867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158496</xdr:rowOff>
    </xdr:from>
    <xdr:to>
      <xdr:col>55</xdr:col>
      <xdr:colOff>88900</xdr:colOff>
      <xdr:row>40</xdr:row>
      <xdr:rowOff>158496</xdr:rowOff>
    </xdr:to>
    <xdr:cxnSp macro="">
      <xdr:nvCxnSpPr>
        <xdr:cNvPr id="115" name="直線コネクタ 114"/>
        <xdr:cNvCxnSpPr/>
      </xdr:nvCxnSpPr>
      <xdr:spPr>
        <a:xfrm>
          <a:off x="9154160" y="68640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32021</xdr:rowOff>
    </xdr:from>
    <xdr:ext cx="469744" cy="259045"/>
    <xdr:sp macro="" textlink="">
      <xdr:nvSpPr>
        <xdr:cNvPr id="116" name="【図書館】&#10;一人当たり面積最大値テキスト"/>
        <xdr:cNvSpPr txBox="1"/>
      </xdr:nvSpPr>
      <xdr:spPr>
        <a:xfrm>
          <a:off x="9258300" y="556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85344</xdr:rowOff>
    </xdr:from>
    <xdr:to>
      <xdr:col>55</xdr:col>
      <xdr:colOff>88900</xdr:colOff>
      <xdr:row>34</xdr:row>
      <xdr:rowOff>85344</xdr:rowOff>
    </xdr:to>
    <xdr:cxnSp macro="">
      <xdr:nvCxnSpPr>
        <xdr:cNvPr id="117" name="直線コネクタ 116"/>
        <xdr:cNvCxnSpPr/>
      </xdr:nvCxnSpPr>
      <xdr:spPr>
        <a:xfrm>
          <a:off x="9154160" y="57851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86123</xdr:rowOff>
    </xdr:from>
    <xdr:ext cx="469744" cy="259045"/>
    <xdr:sp macro="" textlink="">
      <xdr:nvSpPr>
        <xdr:cNvPr id="118" name="【図書館】&#10;一人当たり面積平均値テキスト"/>
        <xdr:cNvSpPr txBox="1"/>
      </xdr:nvSpPr>
      <xdr:spPr>
        <a:xfrm>
          <a:off x="9258300" y="64564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107696</xdr:rowOff>
    </xdr:from>
    <xdr:to>
      <xdr:col>55</xdr:col>
      <xdr:colOff>50800</xdr:colOff>
      <xdr:row>39</xdr:row>
      <xdr:rowOff>37846</xdr:rowOff>
    </xdr:to>
    <xdr:sp macro="" textlink="">
      <xdr:nvSpPr>
        <xdr:cNvPr id="119" name="フローチャート: 判断 118"/>
        <xdr:cNvSpPr/>
      </xdr:nvSpPr>
      <xdr:spPr>
        <a:xfrm>
          <a:off x="9192260" y="647801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121412</xdr:rowOff>
    </xdr:from>
    <xdr:to>
      <xdr:col>50</xdr:col>
      <xdr:colOff>165100</xdr:colOff>
      <xdr:row>39</xdr:row>
      <xdr:rowOff>51562</xdr:rowOff>
    </xdr:to>
    <xdr:sp macro="" textlink="">
      <xdr:nvSpPr>
        <xdr:cNvPr id="120" name="フローチャート: 判断 119"/>
        <xdr:cNvSpPr/>
      </xdr:nvSpPr>
      <xdr:spPr>
        <a:xfrm>
          <a:off x="8445500" y="64917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153416</xdr:rowOff>
    </xdr:from>
    <xdr:to>
      <xdr:col>46</xdr:col>
      <xdr:colOff>38100</xdr:colOff>
      <xdr:row>39</xdr:row>
      <xdr:rowOff>83566</xdr:rowOff>
    </xdr:to>
    <xdr:sp macro="" textlink="">
      <xdr:nvSpPr>
        <xdr:cNvPr id="121" name="フローチャート: 判断 120"/>
        <xdr:cNvSpPr/>
      </xdr:nvSpPr>
      <xdr:spPr>
        <a:xfrm>
          <a:off x="7670800" y="652373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135128</xdr:rowOff>
    </xdr:from>
    <xdr:to>
      <xdr:col>41</xdr:col>
      <xdr:colOff>101600</xdr:colOff>
      <xdr:row>39</xdr:row>
      <xdr:rowOff>65278</xdr:rowOff>
    </xdr:to>
    <xdr:sp macro="" textlink="">
      <xdr:nvSpPr>
        <xdr:cNvPr id="122" name="フローチャート: 判断 121"/>
        <xdr:cNvSpPr/>
      </xdr:nvSpPr>
      <xdr:spPr>
        <a:xfrm>
          <a:off x="6873240" y="65054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162560</xdr:rowOff>
    </xdr:from>
    <xdr:to>
      <xdr:col>36</xdr:col>
      <xdr:colOff>165100</xdr:colOff>
      <xdr:row>39</xdr:row>
      <xdr:rowOff>92710</xdr:rowOff>
    </xdr:to>
    <xdr:sp macro="" textlink="">
      <xdr:nvSpPr>
        <xdr:cNvPr id="123" name="フローチャート: 判断 122"/>
        <xdr:cNvSpPr/>
      </xdr:nvSpPr>
      <xdr:spPr>
        <a:xfrm>
          <a:off x="6098540" y="6532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71120</xdr:rowOff>
    </xdr:from>
    <xdr:to>
      <xdr:col>55</xdr:col>
      <xdr:colOff>50800</xdr:colOff>
      <xdr:row>39</xdr:row>
      <xdr:rowOff>1270</xdr:rowOff>
    </xdr:to>
    <xdr:sp macro="" textlink="">
      <xdr:nvSpPr>
        <xdr:cNvPr id="129" name="楕円 128"/>
        <xdr:cNvSpPr/>
      </xdr:nvSpPr>
      <xdr:spPr>
        <a:xfrm>
          <a:off x="9192260" y="64414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93997</xdr:rowOff>
    </xdr:from>
    <xdr:ext cx="469744" cy="259045"/>
    <xdr:sp macro="" textlink="">
      <xdr:nvSpPr>
        <xdr:cNvPr id="130" name="【図書館】&#10;一人当たり面積該当値テキスト"/>
        <xdr:cNvSpPr txBox="1"/>
      </xdr:nvSpPr>
      <xdr:spPr>
        <a:xfrm>
          <a:off x="9258300" y="62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80264</xdr:rowOff>
    </xdr:from>
    <xdr:to>
      <xdr:col>50</xdr:col>
      <xdr:colOff>165100</xdr:colOff>
      <xdr:row>39</xdr:row>
      <xdr:rowOff>10414</xdr:rowOff>
    </xdr:to>
    <xdr:sp macro="" textlink="">
      <xdr:nvSpPr>
        <xdr:cNvPr id="131" name="楕円 130"/>
        <xdr:cNvSpPr/>
      </xdr:nvSpPr>
      <xdr:spPr>
        <a:xfrm>
          <a:off x="8445500" y="64505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121920</xdr:rowOff>
    </xdr:from>
    <xdr:to>
      <xdr:col>55</xdr:col>
      <xdr:colOff>0</xdr:colOff>
      <xdr:row>38</xdr:row>
      <xdr:rowOff>131064</xdr:rowOff>
    </xdr:to>
    <xdr:cxnSp macro="">
      <xdr:nvCxnSpPr>
        <xdr:cNvPr id="132" name="直線コネクタ 131"/>
        <xdr:cNvCxnSpPr/>
      </xdr:nvCxnSpPr>
      <xdr:spPr>
        <a:xfrm flipV="1">
          <a:off x="8496300" y="6492240"/>
          <a:ext cx="7239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89408</xdr:rowOff>
    </xdr:from>
    <xdr:to>
      <xdr:col>46</xdr:col>
      <xdr:colOff>38100</xdr:colOff>
      <xdr:row>39</xdr:row>
      <xdr:rowOff>19558</xdr:rowOff>
    </xdr:to>
    <xdr:sp macro="" textlink="">
      <xdr:nvSpPr>
        <xdr:cNvPr id="133" name="楕円 132"/>
        <xdr:cNvSpPr/>
      </xdr:nvSpPr>
      <xdr:spPr>
        <a:xfrm>
          <a:off x="7670800" y="645972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131064</xdr:rowOff>
    </xdr:from>
    <xdr:to>
      <xdr:col>50</xdr:col>
      <xdr:colOff>114300</xdr:colOff>
      <xdr:row>38</xdr:row>
      <xdr:rowOff>140208</xdr:rowOff>
    </xdr:to>
    <xdr:cxnSp macro="">
      <xdr:nvCxnSpPr>
        <xdr:cNvPr id="134" name="直線コネクタ 133"/>
        <xdr:cNvCxnSpPr/>
      </xdr:nvCxnSpPr>
      <xdr:spPr>
        <a:xfrm flipV="1">
          <a:off x="7713980" y="6501384"/>
          <a:ext cx="78232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98552</xdr:rowOff>
    </xdr:from>
    <xdr:to>
      <xdr:col>41</xdr:col>
      <xdr:colOff>101600</xdr:colOff>
      <xdr:row>39</xdr:row>
      <xdr:rowOff>28702</xdr:rowOff>
    </xdr:to>
    <xdr:sp macro="" textlink="">
      <xdr:nvSpPr>
        <xdr:cNvPr id="135" name="楕円 134"/>
        <xdr:cNvSpPr/>
      </xdr:nvSpPr>
      <xdr:spPr>
        <a:xfrm>
          <a:off x="6873240" y="64688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140208</xdr:rowOff>
    </xdr:from>
    <xdr:to>
      <xdr:col>45</xdr:col>
      <xdr:colOff>177800</xdr:colOff>
      <xdr:row>38</xdr:row>
      <xdr:rowOff>149352</xdr:rowOff>
    </xdr:to>
    <xdr:cxnSp macro="">
      <xdr:nvCxnSpPr>
        <xdr:cNvPr id="136" name="直線コネクタ 135"/>
        <xdr:cNvCxnSpPr/>
      </xdr:nvCxnSpPr>
      <xdr:spPr>
        <a:xfrm flipV="1">
          <a:off x="6924040" y="6510528"/>
          <a:ext cx="78994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9398</xdr:rowOff>
    </xdr:from>
    <xdr:to>
      <xdr:col>36</xdr:col>
      <xdr:colOff>165100</xdr:colOff>
      <xdr:row>39</xdr:row>
      <xdr:rowOff>110998</xdr:rowOff>
    </xdr:to>
    <xdr:sp macro="" textlink="">
      <xdr:nvSpPr>
        <xdr:cNvPr id="137" name="楕円 136"/>
        <xdr:cNvSpPr/>
      </xdr:nvSpPr>
      <xdr:spPr>
        <a:xfrm>
          <a:off x="6098540" y="654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149352</xdr:rowOff>
    </xdr:from>
    <xdr:to>
      <xdr:col>41</xdr:col>
      <xdr:colOff>50800</xdr:colOff>
      <xdr:row>39</xdr:row>
      <xdr:rowOff>60198</xdr:rowOff>
    </xdr:to>
    <xdr:cxnSp macro="">
      <xdr:nvCxnSpPr>
        <xdr:cNvPr id="138" name="直線コネクタ 137"/>
        <xdr:cNvCxnSpPr/>
      </xdr:nvCxnSpPr>
      <xdr:spPr>
        <a:xfrm flipV="1">
          <a:off x="6149340" y="6519672"/>
          <a:ext cx="774700" cy="7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42689</xdr:rowOff>
    </xdr:from>
    <xdr:ext cx="469744" cy="259045"/>
    <xdr:sp macro="" textlink="">
      <xdr:nvSpPr>
        <xdr:cNvPr id="139" name="n_1aveValue【図書館】&#10;一人当たり面積"/>
        <xdr:cNvSpPr txBox="1"/>
      </xdr:nvSpPr>
      <xdr:spPr>
        <a:xfrm>
          <a:off x="8271587" y="658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74693</xdr:rowOff>
    </xdr:from>
    <xdr:ext cx="469744" cy="259045"/>
    <xdr:sp macro="" textlink="">
      <xdr:nvSpPr>
        <xdr:cNvPr id="140" name="n_2aveValue【図書館】&#10;一人当たり面積"/>
        <xdr:cNvSpPr txBox="1"/>
      </xdr:nvSpPr>
      <xdr:spPr>
        <a:xfrm>
          <a:off x="7509587" y="6612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56405</xdr:rowOff>
    </xdr:from>
    <xdr:ext cx="469744" cy="259045"/>
    <xdr:sp macro="" textlink="">
      <xdr:nvSpPr>
        <xdr:cNvPr id="141" name="n_3aveValue【図書館】&#10;一人当たり面積"/>
        <xdr:cNvSpPr txBox="1"/>
      </xdr:nvSpPr>
      <xdr:spPr>
        <a:xfrm>
          <a:off x="6712027" y="6594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109237</xdr:rowOff>
    </xdr:from>
    <xdr:ext cx="469744" cy="259045"/>
    <xdr:sp macro="" textlink="">
      <xdr:nvSpPr>
        <xdr:cNvPr id="142" name="n_4aveValue【図書館】&#10;一人当たり面積"/>
        <xdr:cNvSpPr txBox="1"/>
      </xdr:nvSpPr>
      <xdr:spPr>
        <a:xfrm>
          <a:off x="5937327" y="631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26941</xdr:rowOff>
    </xdr:from>
    <xdr:ext cx="469744" cy="259045"/>
    <xdr:sp macro="" textlink="">
      <xdr:nvSpPr>
        <xdr:cNvPr id="143" name="n_1mainValue【図書館】&#10;一人当たり面積"/>
        <xdr:cNvSpPr txBox="1"/>
      </xdr:nvSpPr>
      <xdr:spPr>
        <a:xfrm>
          <a:off x="8271587" y="622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36085</xdr:rowOff>
    </xdr:from>
    <xdr:ext cx="469744" cy="259045"/>
    <xdr:sp macro="" textlink="">
      <xdr:nvSpPr>
        <xdr:cNvPr id="144" name="n_2mainValue【図書館】&#10;一人当たり面積"/>
        <xdr:cNvSpPr txBox="1"/>
      </xdr:nvSpPr>
      <xdr:spPr>
        <a:xfrm>
          <a:off x="7509587" y="6238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45229</xdr:rowOff>
    </xdr:from>
    <xdr:ext cx="469744" cy="259045"/>
    <xdr:sp macro="" textlink="">
      <xdr:nvSpPr>
        <xdr:cNvPr id="145" name="n_3mainValue【図書館】&#10;一人当たり面積"/>
        <xdr:cNvSpPr txBox="1"/>
      </xdr:nvSpPr>
      <xdr:spPr>
        <a:xfrm>
          <a:off x="6712027" y="6247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102125</xdr:rowOff>
    </xdr:from>
    <xdr:ext cx="469744" cy="259045"/>
    <xdr:sp macro="" textlink="">
      <xdr:nvSpPr>
        <xdr:cNvPr id="146" name="n_4mainValue【図書館】&#10;一人当たり面積"/>
        <xdr:cNvSpPr txBox="1"/>
      </xdr:nvSpPr>
      <xdr:spPr>
        <a:xfrm>
          <a:off x="5937327" y="664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40005</xdr:rowOff>
    </xdr:from>
    <xdr:to>
      <xdr:col>24</xdr:col>
      <xdr:colOff>62865</xdr:colOff>
      <xdr:row>64</xdr:row>
      <xdr:rowOff>76200</xdr:rowOff>
    </xdr:to>
    <xdr:cxnSp macro="">
      <xdr:nvCxnSpPr>
        <xdr:cNvPr id="171" name="直線コネクタ 170"/>
        <xdr:cNvCxnSpPr/>
      </xdr:nvCxnSpPr>
      <xdr:spPr>
        <a:xfrm flipV="1">
          <a:off x="4086225" y="9260205"/>
          <a:ext cx="0" cy="1544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xdr:cNvSpPr txBox="1"/>
      </xdr:nvSpPr>
      <xdr:spPr>
        <a:xfrm>
          <a:off x="412496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xdr:cNvCxnSpPr/>
      </xdr:nvCxnSpPr>
      <xdr:spPr>
        <a:xfrm>
          <a:off x="402082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158132</xdr:rowOff>
    </xdr:from>
    <xdr:ext cx="405111" cy="259045"/>
    <xdr:sp macro="" textlink="">
      <xdr:nvSpPr>
        <xdr:cNvPr id="174" name="【体育館・プール】&#10;有形固定資産減価償却率最大値テキスト"/>
        <xdr:cNvSpPr txBox="1"/>
      </xdr:nvSpPr>
      <xdr:spPr>
        <a:xfrm>
          <a:off x="4124960" y="9043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40005</xdr:rowOff>
    </xdr:from>
    <xdr:to>
      <xdr:col>24</xdr:col>
      <xdr:colOff>152400</xdr:colOff>
      <xdr:row>55</xdr:row>
      <xdr:rowOff>40005</xdr:rowOff>
    </xdr:to>
    <xdr:cxnSp macro="">
      <xdr:nvCxnSpPr>
        <xdr:cNvPr id="175" name="直線コネクタ 174"/>
        <xdr:cNvCxnSpPr/>
      </xdr:nvCxnSpPr>
      <xdr:spPr>
        <a:xfrm>
          <a:off x="4020820" y="92602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127652</xdr:rowOff>
    </xdr:from>
    <xdr:ext cx="405111" cy="259045"/>
    <xdr:sp macro="" textlink="">
      <xdr:nvSpPr>
        <xdr:cNvPr id="176" name="【体育館・プール】&#10;有形固定資産減価償却率平均値テキスト"/>
        <xdr:cNvSpPr txBox="1"/>
      </xdr:nvSpPr>
      <xdr:spPr>
        <a:xfrm>
          <a:off x="4124960" y="10186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149225</xdr:rowOff>
    </xdr:from>
    <xdr:to>
      <xdr:col>24</xdr:col>
      <xdr:colOff>114300</xdr:colOff>
      <xdr:row>61</xdr:row>
      <xdr:rowOff>79375</xdr:rowOff>
    </xdr:to>
    <xdr:sp macro="" textlink="">
      <xdr:nvSpPr>
        <xdr:cNvPr id="177" name="フローチャート: 判断 176"/>
        <xdr:cNvSpPr/>
      </xdr:nvSpPr>
      <xdr:spPr>
        <a:xfrm>
          <a:off x="4036060" y="102076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71120</xdr:rowOff>
    </xdr:from>
    <xdr:to>
      <xdr:col>20</xdr:col>
      <xdr:colOff>38100</xdr:colOff>
      <xdr:row>61</xdr:row>
      <xdr:rowOff>1270</xdr:rowOff>
    </xdr:to>
    <xdr:sp macro="" textlink="">
      <xdr:nvSpPr>
        <xdr:cNvPr id="178" name="フローチャート: 判断 177"/>
        <xdr:cNvSpPr/>
      </xdr:nvSpPr>
      <xdr:spPr>
        <a:xfrm>
          <a:off x="3312160" y="101295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162560</xdr:rowOff>
    </xdr:from>
    <xdr:to>
      <xdr:col>15</xdr:col>
      <xdr:colOff>101600</xdr:colOff>
      <xdr:row>61</xdr:row>
      <xdr:rowOff>92710</xdr:rowOff>
    </xdr:to>
    <xdr:sp macro="" textlink="">
      <xdr:nvSpPr>
        <xdr:cNvPr id="179" name="フローチャート: 判断 178"/>
        <xdr:cNvSpPr/>
      </xdr:nvSpPr>
      <xdr:spPr>
        <a:xfrm>
          <a:off x="2514600" y="102209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145415</xdr:rowOff>
    </xdr:from>
    <xdr:to>
      <xdr:col>10</xdr:col>
      <xdr:colOff>165100</xdr:colOff>
      <xdr:row>61</xdr:row>
      <xdr:rowOff>75565</xdr:rowOff>
    </xdr:to>
    <xdr:sp macro="" textlink="">
      <xdr:nvSpPr>
        <xdr:cNvPr id="180" name="フローチャート: 判断 179"/>
        <xdr:cNvSpPr/>
      </xdr:nvSpPr>
      <xdr:spPr>
        <a:xfrm>
          <a:off x="1739900" y="102038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44450</xdr:rowOff>
    </xdr:from>
    <xdr:to>
      <xdr:col>6</xdr:col>
      <xdr:colOff>38100</xdr:colOff>
      <xdr:row>60</xdr:row>
      <xdr:rowOff>146050</xdr:rowOff>
    </xdr:to>
    <xdr:sp macro="" textlink="">
      <xdr:nvSpPr>
        <xdr:cNvPr id="181" name="フローチャート: 判断 180"/>
        <xdr:cNvSpPr/>
      </xdr:nvSpPr>
      <xdr:spPr>
        <a:xfrm>
          <a:off x="965200" y="101028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99695</xdr:rowOff>
    </xdr:from>
    <xdr:to>
      <xdr:col>24</xdr:col>
      <xdr:colOff>114300</xdr:colOff>
      <xdr:row>61</xdr:row>
      <xdr:rowOff>29845</xdr:rowOff>
    </xdr:to>
    <xdr:sp macro="" textlink="">
      <xdr:nvSpPr>
        <xdr:cNvPr id="187" name="楕円 186"/>
        <xdr:cNvSpPr/>
      </xdr:nvSpPr>
      <xdr:spPr>
        <a:xfrm>
          <a:off x="4036060" y="101580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122572</xdr:rowOff>
    </xdr:from>
    <xdr:ext cx="405111" cy="259045"/>
    <xdr:sp macro="" textlink="">
      <xdr:nvSpPr>
        <xdr:cNvPr id="188" name="【体育館・プール】&#10;有形固定資産減価償却率該当値テキスト"/>
        <xdr:cNvSpPr txBox="1"/>
      </xdr:nvSpPr>
      <xdr:spPr>
        <a:xfrm>
          <a:off x="4124960"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34925</xdr:rowOff>
    </xdr:from>
    <xdr:to>
      <xdr:col>20</xdr:col>
      <xdr:colOff>38100</xdr:colOff>
      <xdr:row>60</xdr:row>
      <xdr:rowOff>136525</xdr:rowOff>
    </xdr:to>
    <xdr:sp macro="" textlink="">
      <xdr:nvSpPr>
        <xdr:cNvPr id="189" name="楕円 188"/>
        <xdr:cNvSpPr/>
      </xdr:nvSpPr>
      <xdr:spPr>
        <a:xfrm>
          <a:off x="3312160" y="1009332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85725</xdr:rowOff>
    </xdr:from>
    <xdr:to>
      <xdr:col>24</xdr:col>
      <xdr:colOff>63500</xdr:colOff>
      <xdr:row>60</xdr:row>
      <xdr:rowOff>150495</xdr:rowOff>
    </xdr:to>
    <xdr:cxnSp macro="">
      <xdr:nvCxnSpPr>
        <xdr:cNvPr id="190" name="直線コネクタ 189"/>
        <xdr:cNvCxnSpPr/>
      </xdr:nvCxnSpPr>
      <xdr:spPr>
        <a:xfrm>
          <a:off x="3355340" y="10144125"/>
          <a:ext cx="73152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141605</xdr:rowOff>
    </xdr:from>
    <xdr:to>
      <xdr:col>15</xdr:col>
      <xdr:colOff>101600</xdr:colOff>
      <xdr:row>60</xdr:row>
      <xdr:rowOff>71755</xdr:rowOff>
    </xdr:to>
    <xdr:sp macro="" textlink="">
      <xdr:nvSpPr>
        <xdr:cNvPr id="191" name="楕円 190"/>
        <xdr:cNvSpPr/>
      </xdr:nvSpPr>
      <xdr:spPr>
        <a:xfrm>
          <a:off x="2514600" y="100323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20955</xdr:rowOff>
    </xdr:from>
    <xdr:to>
      <xdr:col>19</xdr:col>
      <xdr:colOff>177800</xdr:colOff>
      <xdr:row>60</xdr:row>
      <xdr:rowOff>85725</xdr:rowOff>
    </xdr:to>
    <xdr:cxnSp macro="">
      <xdr:nvCxnSpPr>
        <xdr:cNvPr id="192" name="直線コネクタ 191"/>
        <xdr:cNvCxnSpPr/>
      </xdr:nvCxnSpPr>
      <xdr:spPr>
        <a:xfrm>
          <a:off x="2565400" y="10079355"/>
          <a:ext cx="78994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141605</xdr:rowOff>
    </xdr:from>
    <xdr:to>
      <xdr:col>10</xdr:col>
      <xdr:colOff>165100</xdr:colOff>
      <xdr:row>60</xdr:row>
      <xdr:rowOff>71755</xdr:rowOff>
    </xdr:to>
    <xdr:sp macro="" textlink="">
      <xdr:nvSpPr>
        <xdr:cNvPr id="193" name="楕円 192"/>
        <xdr:cNvSpPr/>
      </xdr:nvSpPr>
      <xdr:spPr>
        <a:xfrm>
          <a:off x="1739900" y="100323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20955</xdr:rowOff>
    </xdr:from>
    <xdr:to>
      <xdr:col>15</xdr:col>
      <xdr:colOff>50800</xdr:colOff>
      <xdr:row>60</xdr:row>
      <xdr:rowOff>20955</xdr:rowOff>
    </xdr:to>
    <xdr:cxnSp macro="">
      <xdr:nvCxnSpPr>
        <xdr:cNvPr id="194" name="直線コネクタ 193"/>
        <xdr:cNvCxnSpPr/>
      </xdr:nvCxnSpPr>
      <xdr:spPr>
        <a:xfrm>
          <a:off x="1790700" y="10079355"/>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17780</xdr:rowOff>
    </xdr:from>
    <xdr:to>
      <xdr:col>6</xdr:col>
      <xdr:colOff>38100</xdr:colOff>
      <xdr:row>63</xdr:row>
      <xdr:rowOff>119380</xdr:rowOff>
    </xdr:to>
    <xdr:sp macro="" textlink="">
      <xdr:nvSpPr>
        <xdr:cNvPr id="195" name="楕円 194"/>
        <xdr:cNvSpPr/>
      </xdr:nvSpPr>
      <xdr:spPr>
        <a:xfrm>
          <a:off x="965200" y="105791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20955</xdr:rowOff>
    </xdr:from>
    <xdr:to>
      <xdr:col>10</xdr:col>
      <xdr:colOff>114300</xdr:colOff>
      <xdr:row>63</xdr:row>
      <xdr:rowOff>68580</xdr:rowOff>
    </xdr:to>
    <xdr:cxnSp macro="">
      <xdr:nvCxnSpPr>
        <xdr:cNvPr id="196" name="直線コネクタ 195"/>
        <xdr:cNvCxnSpPr/>
      </xdr:nvCxnSpPr>
      <xdr:spPr>
        <a:xfrm flipV="1">
          <a:off x="1008380" y="10079355"/>
          <a:ext cx="782320" cy="550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163847</xdr:rowOff>
    </xdr:from>
    <xdr:ext cx="405111" cy="259045"/>
    <xdr:sp macro="" textlink="">
      <xdr:nvSpPr>
        <xdr:cNvPr id="197" name="n_1aveValue【体育館・プール】&#10;有形固定資産減価償却率"/>
        <xdr:cNvSpPr txBox="1"/>
      </xdr:nvSpPr>
      <xdr:spPr>
        <a:xfrm>
          <a:off x="3170564" y="1022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83837</xdr:rowOff>
    </xdr:from>
    <xdr:ext cx="405111" cy="259045"/>
    <xdr:sp macro="" textlink="">
      <xdr:nvSpPr>
        <xdr:cNvPr id="198" name="n_2aveValue【体育館・プール】&#10;有形固定資産減価償却率"/>
        <xdr:cNvSpPr txBox="1"/>
      </xdr:nvSpPr>
      <xdr:spPr>
        <a:xfrm>
          <a:off x="2385704"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66692</xdr:rowOff>
    </xdr:from>
    <xdr:ext cx="405111" cy="259045"/>
    <xdr:sp macro="" textlink="">
      <xdr:nvSpPr>
        <xdr:cNvPr id="199" name="n_3aveValue【体育館・プール】&#10;有形固定資産減価償却率"/>
        <xdr:cNvSpPr txBox="1"/>
      </xdr:nvSpPr>
      <xdr:spPr>
        <a:xfrm>
          <a:off x="1611004" y="1029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162577</xdr:rowOff>
    </xdr:from>
    <xdr:ext cx="405111" cy="259045"/>
    <xdr:sp macro="" textlink="">
      <xdr:nvSpPr>
        <xdr:cNvPr id="200" name="n_4aveValue【体育館・プール】&#10;有形固定資産減価償却率"/>
        <xdr:cNvSpPr txBox="1"/>
      </xdr:nvSpPr>
      <xdr:spPr>
        <a:xfrm>
          <a:off x="83630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153052</xdr:rowOff>
    </xdr:from>
    <xdr:ext cx="405111" cy="259045"/>
    <xdr:sp macro="" textlink="">
      <xdr:nvSpPr>
        <xdr:cNvPr id="201" name="n_1mainValue【体育館・プール】&#10;有形固定資産減価償却率"/>
        <xdr:cNvSpPr txBox="1"/>
      </xdr:nvSpPr>
      <xdr:spPr>
        <a:xfrm>
          <a:off x="3170564" y="987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88282</xdr:rowOff>
    </xdr:from>
    <xdr:ext cx="405111" cy="259045"/>
    <xdr:sp macro="" textlink="">
      <xdr:nvSpPr>
        <xdr:cNvPr id="202" name="n_2mainValue【体育館・プール】&#10;有形固定資産減価償却率"/>
        <xdr:cNvSpPr txBox="1"/>
      </xdr:nvSpPr>
      <xdr:spPr>
        <a:xfrm>
          <a:off x="2385704" y="981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88282</xdr:rowOff>
    </xdr:from>
    <xdr:ext cx="405111" cy="259045"/>
    <xdr:sp macro="" textlink="">
      <xdr:nvSpPr>
        <xdr:cNvPr id="203" name="n_3mainValue【体育館・プール】&#10;有形固定資産減価償却率"/>
        <xdr:cNvSpPr txBox="1"/>
      </xdr:nvSpPr>
      <xdr:spPr>
        <a:xfrm>
          <a:off x="1611004" y="981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110507</xdr:rowOff>
    </xdr:from>
    <xdr:ext cx="405111" cy="259045"/>
    <xdr:sp macro="" textlink="">
      <xdr:nvSpPr>
        <xdr:cNvPr id="204" name="n_4mainValue【体育館・プール】&#10;有形固定資産減価償却率"/>
        <xdr:cNvSpPr txBox="1"/>
      </xdr:nvSpPr>
      <xdr:spPr>
        <a:xfrm>
          <a:off x="836304"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5" name="直線コネクタ 214"/>
        <xdr:cNvCxnSpPr/>
      </xdr:nvCxnSpPr>
      <xdr:spPr>
        <a:xfrm>
          <a:off x="5826760" y="10618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16" name="テキスト ボックス 215"/>
        <xdr:cNvSpPr txBox="1"/>
      </xdr:nvSpPr>
      <xdr:spPr>
        <a:xfrm>
          <a:off x="5405301" y="10480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8" name="テキスト ボックス 217"/>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19" name="直線コネクタ 218"/>
        <xdr:cNvCxnSpPr/>
      </xdr:nvCxnSpPr>
      <xdr:spPr>
        <a:xfrm>
          <a:off x="5826760" y="9502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20" name="テキスト ボックス 219"/>
        <xdr:cNvSpPr txBox="1"/>
      </xdr:nvSpPr>
      <xdr:spPr>
        <a:xfrm>
          <a:off x="5405301" y="9363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1" name="直線コネクタ 220"/>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2" name="テキスト ボックス 221"/>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3"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80581</xdr:rowOff>
    </xdr:from>
    <xdr:to>
      <xdr:col>54</xdr:col>
      <xdr:colOff>189865</xdr:colOff>
      <xdr:row>63</xdr:row>
      <xdr:rowOff>55435</xdr:rowOff>
    </xdr:to>
    <xdr:cxnSp macro="">
      <xdr:nvCxnSpPr>
        <xdr:cNvPr id="224" name="直線コネクタ 223"/>
        <xdr:cNvCxnSpPr/>
      </xdr:nvCxnSpPr>
      <xdr:spPr>
        <a:xfrm flipV="1">
          <a:off x="9219565" y="9468421"/>
          <a:ext cx="0" cy="1148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59262</xdr:rowOff>
    </xdr:from>
    <xdr:ext cx="469744" cy="259045"/>
    <xdr:sp macro="" textlink="">
      <xdr:nvSpPr>
        <xdr:cNvPr id="225" name="【体育館・プール】&#10;一人当たり面積最小値テキスト"/>
        <xdr:cNvSpPr txBox="1"/>
      </xdr:nvSpPr>
      <xdr:spPr>
        <a:xfrm>
          <a:off x="9258300" y="10620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55435</xdr:rowOff>
    </xdr:from>
    <xdr:to>
      <xdr:col>55</xdr:col>
      <xdr:colOff>88900</xdr:colOff>
      <xdr:row>63</xdr:row>
      <xdr:rowOff>55435</xdr:rowOff>
    </xdr:to>
    <xdr:cxnSp macro="">
      <xdr:nvCxnSpPr>
        <xdr:cNvPr id="226" name="直線コネクタ 225"/>
        <xdr:cNvCxnSpPr/>
      </xdr:nvCxnSpPr>
      <xdr:spPr>
        <a:xfrm>
          <a:off x="9154160" y="106167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27258</xdr:rowOff>
    </xdr:from>
    <xdr:ext cx="469744" cy="259045"/>
    <xdr:sp macro="" textlink="">
      <xdr:nvSpPr>
        <xdr:cNvPr id="227" name="【体育館・プール】&#10;一人当たり面積最大値テキスト"/>
        <xdr:cNvSpPr txBox="1"/>
      </xdr:nvSpPr>
      <xdr:spPr>
        <a:xfrm>
          <a:off x="9258300" y="924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80581</xdr:rowOff>
    </xdr:from>
    <xdr:to>
      <xdr:col>55</xdr:col>
      <xdr:colOff>88900</xdr:colOff>
      <xdr:row>56</xdr:row>
      <xdr:rowOff>80581</xdr:rowOff>
    </xdr:to>
    <xdr:cxnSp macro="">
      <xdr:nvCxnSpPr>
        <xdr:cNvPr id="228" name="直線コネクタ 227"/>
        <xdr:cNvCxnSpPr/>
      </xdr:nvCxnSpPr>
      <xdr:spPr>
        <a:xfrm>
          <a:off x="9154160" y="94684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27512</xdr:rowOff>
    </xdr:from>
    <xdr:ext cx="469744" cy="259045"/>
    <xdr:sp macro="" textlink="">
      <xdr:nvSpPr>
        <xdr:cNvPr id="229" name="【体育館・プール】&#10;一人当たり面積平均値テキスト"/>
        <xdr:cNvSpPr txBox="1"/>
      </xdr:nvSpPr>
      <xdr:spPr>
        <a:xfrm>
          <a:off x="9258300" y="10085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4635</xdr:rowOff>
    </xdr:from>
    <xdr:to>
      <xdr:col>55</xdr:col>
      <xdr:colOff>50800</xdr:colOff>
      <xdr:row>61</xdr:row>
      <xdr:rowOff>106235</xdr:rowOff>
    </xdr:to>
    <xdr:sp macro="" textlink="">
      <xdr:nvSpPr>
        <xdr:cNvPr id="230" name="フローチャート: 判断 229"/>
        <xdr:cNvSpPr/>
      </xdr:nvSpPr>
      <xdr:spPr>
        <a:xfrm>
          <a:off x="9192260" y="102306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41783</xdr:rowOff>
    </xdr:from>
    <xdr:to>
      <xdr:col>50</xdr:col>
      <xdr:colOff>165100</xdr:colOff>
      <xdr:row>61</xdr:row>
      <xdr:rowOff>143383</xdr:rowOff>
    </xdr:to>
    <xdr:sp macro="" textlink="">
      <xdr:nvSpPr>
        <xdr:cNvPr id="231" name="フローチャート: 判断 230"/>
        <xdr:cNvSpPr/>
      </xdr:nvSpPr>
      <xdr:spPr>
        <a:xfrm>
          <a:off x="8445500" y="1026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69786</xdr:rowOff>
    </xdr:from>
    <xdr:to>
      <xdr:col>46</xdr:col>
      <xdr:colOff>38100</xdr:colOff>
      <xdr:row>61</xdr:row>
      <xdr:rowOff>171386</xdr:rowOff>
    </xdr:to>
    <xdr:sp macro="" textlink="">
      <xdr:nvSpPr>
        <xdr:cNvPr id="232" name="フローチャート: 判断 231"/>
        <xdr:cNvSpPr/>
      </xdr:nvSpPr>
      <xdr:spPr>
        <a:xfrm>
          <a:off x="7670800" y="1029582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90932</xdr:rowOff>
    </xdr:from>
    <xdr:to>
      <xdr:col>41</xdr:col>
      <xdr:colOff>101600</xdr:colOff>
      <xdr:row>62</xdr:row>
      <xdr:rowOff>21082</xdr:rowOff>
    </xdr:to>
    <xdr:sp macro="" textlink="">
      <xdr:nvSpPr>
        <xdr:cNvPr id="233" name="フローチャート: 判断 232"/>
        <xdr:cNvSpPr/>
      </xdr:nvSpPr>
      <xdr:spPr>
        <a:xfrm>
          <a:off x="6873240" y="103169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92646</xdr:rowOff>
    </xdr:from>
    <xdr:to>
      <xdr:col>36</xdr:col>
      <xdr:colOff>165100</xdr:colOff>
      <xdr:row>62</xdr:row>
      <xdr:rowOff>22796</xdr:rowOff>
    </xdr:to>
    <xdr:sp macro="" textlink="">
      <xdr:nvSpPr>
        <xdr:cNvPr id="234" name="フローチャート: 判断 233"/>
        <xdr:cNvSpPr/>
      </xdr:nvSpPr>
      <xdr:spPr>
        <a:xfrm>
          <a:off x="6098540" y="103186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5" name="テキスト ボックス 234"/>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6" name="テキスト ボックス 235"/>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7" name="テキスト ボックス 236"/>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8" name="テキスト ボックス 237"/>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9" name="テキスト ボックス 238"/>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4635</xdr:rowOff>
    </xdr:from>
    <xdr:to>
      <xdr:col>55</xdr:col>
      <xdr:colOff>50800</xdr:colOff>
      <xdr:row>63</xdr:row>
      <xdr:rowOff>106235</xdr:rowOff>
    </xdr:to>
    <xdr:sp macro="" textlink="">
      <xdr:nvSpPr>
        <xdr:cNvPr id="240" name="楕円 239"/>
        <xdr:cNvSpPr/>
      </xdr:nvSpPr>
      <xdr:spPr>
        <a:xfrm>
          <a:off x="9192260" y="1056595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91012</xdr:rowOff>
    </xdr:from>
    <xdr:ext cx="469744" cy="259045"/>
    <xdr:sp macro="" textlink="">
      <xdr:nvSpPr>
        <xdr:cNvPr id="241" name="【体育館・プール】&#10;一人当たり面積該当値テキスト"/>
        <xdr:cNvSpPr txBox="1"/>
      </xdr:nvSpPr>
      <xdr:spPr>
        <a:xfrm>
          <a:off x="9258300" y="10484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4635</xdr:rowOff>
    </xdr:from>
    <xdr:to>
      <xdr:col>50</xdr:col>
      <xdr:colOff>165100</xdr:colOff>
      <xdr:row>63</xdr:row>
      <xdr:rowOff>106235</xdr:rowOff>
    </xdr:to>
    <xdr:sp macro="" textlink="">
      <xdr:nvSpPr>
        <xdr:cNvPr id="242" name="楕円 241"/>
        <xdr:cNvSpPr/>
      </xdr:nvSpPr>
      <xdr:spPr>
        <a:xfrm>
          <a:off x="8445500" y="1056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55435</xdr:rowOff>
    </xdr:from>
    <xdr:to>
      <xdr:col>55</xdr:col>
      <xdr:colOff>0</xdr:colOff>
      <xdr:row>63</xdr:row>
      <xdr:rowOff>55435</xdr:rowOff>
    </xdr:to>
    <xdr:cxnSp macro="">
      <xdr:nvCxnSpPr>
        <xdr:cNvPr id="243" name="直線コネクタ 242"/>
        <xdr:cNvCxnSpPr/>
      </xdr:nvCxnSpPr>
      <xdr:spPr>
        <a:xfrm>
          <a:off x="8496300" y="10616755"/>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4635</xdr:rowOff>
    </xdr:from>
    <xdr:to>
      <xdr:col>46</xdr:col>
      <xdr:colOff>38100</xdr:colOff>
      <xdr:row>63</xdr:row>
      <xdr:rowOff>106235</xdr:rowOff>
    </xdr:to>
    <xdr:sp macro="" textlink="">
      <xdr:nvSpPr>
        <xdr:cNvPr id="244" name="楕円 243"/>
        <xdr:cNvSpPr/>
      </xdr:nvSpPr>
      <xdr:spPr>
        <a:xfrm>
          <a:off x="7670800" y="1056595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55435</xdr:rowOff>
    </xdr:from>
    <xdr:to>
      <xdr:col>50</xdr:col>
      <xdr:colOff>114300</xdr:colOff>
      <xdr:row>63</xdr:row>
      <xdr:rowOff>55435</xdr:rowOff>
    </xdr:to>
    <xdr:cxnSp macro="">
      <xdr:nvCxnSpPr>
        <xdr:cNvPr id="245" name="直線コネクタ 244"/>
        <xdr:cNvCxnSpPr/>
      </xdr:nvCxnSpPr>
      <xdr:spPr>
        <a:xfrm>
          <a:off x="7713980" y="10616755"/>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4635</xdr:rowOff>
    </xdr:from>
    <xdr:to>
      <xdr:col>41</xdr:col>
      <xdr:colOff>101600</xdr:colOff>
      <xdr:row>63</xdr:row>
      <xdr:rowOff>106235</xdr:rowOff>
    </xdr:to>
    <xdr:sp macro="" textlink="">
      <xdr:nvSpPr>
        <xdr:cNvPr id="246" name="楕円 245"/>
        <xdr:cNvSpPr/>
      </xdr:nvSpPr>
      <xdr:spPr>
        <a:xfrm>
          <a:off x="6873240" y="1056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55435</xdr:rowOff>
    </xdr:from>
    <xdr:to>
      <xdr:col>45</xdr:col>
      <xdr:colOff>177800</xdr:colOff>
      <xdr:row>63</xdr:row>
      <xdr:rowOff>55435</xdr:rowOff>
    </xdr:to>
    <xdr:cxnSp macro="">
      <xdr:nvCxnSpPr>
        <xdr:cNvPr id="247" name="直線コネクタ 246"/>
        <xdr:cNvCxnSpPr/>
      </xdr:nvCxnSpPr>
      <xdr:spPr>
        <a:xfrm>
          <a:off x="6924040" y="10616755"/>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132080</xdr:rowOff>
    </xdr:from>
    <xdr:to>
      <xdr:col>36</xdr:col>
      <xdr:colOff>165100</xdr:colOff>
      <xdr:row>63</xdr:row>
      <xdr:rowOff>62230</xdr:rowOff>
    </xdr:to>
    <xdr:sp macro="" textlink="">
      <xdr:nvSpPr>
        <xdr:cNvPr id="248" name="楕円 247"/>
        <xdr:cNvSpPr/>
      </xdr:nvSpPr>
      <xdr:spPr>
        <a:xfrm>
          <a:off x="6098540" y="105257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11430</xdr:rowOff>
    </xdr:from>
    <xdr:to>
      <xdr:col>41</xdr:col>
      <xdr:colOff>50800</xdr:colOff>
      <xdr:row>63</xdr:row>
      <xdr:rowOff>55435</xdr:rowOff>
    </xdr:to>
    <xdr:cxnSp macro="">
      <xdr:nvCxnSpPr>
        <xdr:cNvPr id="249" name="直線コネクタ 248"/>
        <xdr:cNvCxnSpPr/>
      </xdr:nvCxnSpPr>
      <xdr:spPr>
        <a:xfrm>
          <a:off x="6149340" y="10572750"/>
          <a:ext cx="774700" cy="4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159910</xdr:rowOff>
    </xdr:from>
    <xdr:ext cx="469744" cy="259045"/>
    <xdr:sp macro="" textlink="">
      <xdr:nvSpPr>
        <xdr:cNvPr id="250" name="n_1aveValue【体育館・プール】&#10;一人当たり面積"/>
        <xdr:cNvSpPr txBox="1"/>
      </xdr:nvSpPr>
      <xdr:spPr>
        <a:xfrm>
          <a:off x="8271587" y="1005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16463</xdr:rowOff>
    </xdr:from>
    <xdr:ext cx="469744" cy="259045"/>
    <xdr:sp macro="" textlink="">
      <xdr:nvSpPr>
        <xdr:cNvPr id="251" name="n_2aveValue【体育館・プール】&#10;一人当たり面積"/>
        <xdr:cNvSpPr txBox="1"/>
      </xdr:nvSpPr>
      <xdr:spPr>
        <a:xfrm>
          <a:off x="7509587" y="10074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37609</xdr:rowOff>
    </xdr:from>
    <xdr:ext cx="469744" cy="259045"/>
    <xdr:sp macro="" textlink="">
      <xdr:nvSpPr>
        <xdr:cNvPr id="252" name="n_3aveValue【体育館・プール】&#10;一人当たり面積"/>
        <xdr:cNvSpPr txBox="1"/>
      </xdr:nvSpPr>
      <xdr:spPr>
        <a:xfrm>
          <a:off x="6712027" y="1009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39323</xdr:rowOff>
    </xdr:from>
    <xdr:ext cx="469744" cy="259045"/>
    <xdr:sp macro="" textlink="">
      <xdr:nvSpPr>
        <xdr:cNvPr id="253" name="n_4aveValue【体育館・プール】&#10;一人当たり面積"/>
        <xdr:cNvSpPr txBox="1"/>
      </xdr:nvSpPr>
      <xdr:spPr>
        <a:xfrm>
          <a:off x="5937327" y="10097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97362</xdr:rowOff>
    </xdr:from>
    <xdr:ext cx="469744" cy="259045"/>
    <xdr:sp macro="" textlink="">
      <xdr:nvSpPr>
        <xdr:cNvPr id="254" name="n_1mainValue【体育館・プール】&#10;一人当たり面積"/>
        <xdr:cNvSpPr txBox="1"/>
      </xdr:nvSpPr>
      <xdr:spPr>
        <a:xfrm>
          <a:off x="8271587" y="10658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97362</xdr:rowOff>
    </xdr:from>
    <xdr:ext cx="469744" cy="259045"/>
    <xdr:sp macro="" textlink="">
      <xdr:nvSpPr>
        <xdr:cNvPr id="255" name="n_2mainValue【体育館・プール】&#10;一人当たり面積"/>
        <xdr:cNvSpPr txBox="1"/>
      </xdr:nvSpPr>
      <xdr:spPr>
        <a:xfrm>
          <a:off x="7509587" y="10658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97362</xdr:rowOff>
    </xdr:from>
    <xdr:ext cx="469744" cy="259045"/>
    <xdr:sp macro="" textlink="">
      <xdr:nvSpPr>
        <xdr:cNvPr id="256" name="n_3mainValue【体育館・プール】&#10;一人当たり面積"/>
        <xdr:cNvSpPr txBox="1"/>
      </xdr:nvSpPr>
      <xdr:spPr>
        <a:xfrm>
          <a:off x="6712027" y="10658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53357</xdr:rowOff>
    </xdr:from>
    <xdr:ext cx="469744" cy="259045"/>
    <xdr:sp macro="" textlink="">
      <xdr:nvSpPr>
        <xdr:cNvPr id="257" name="n_4mainValue【体育館・プール】&#10;一人当たり面積"/>
        <xdr:cNvSpPr txBox="1"/>
      </xdr:nvSpPr>
      <xdr:spPr>
        <a:xfrm>
          <a:off x="5937327" y="1061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8" name="正方形/長方形 257"/>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9" name="正方形/長方形 258"/>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0" name="正方形/長方形 259"/>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1" name="正方形/長方形 260"/>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2" name="正方形/長方形 261"/>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3" name="正方形/長方形 262"/>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4" name="正方形/長方形 263"/>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5" name="正方形/長方形 264"/>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6" name="テキスト ボックス 265"/>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7" name="直線コネクタ 266"/>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8" name="テキスト ボックス 267"/>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9" name="直線コネクタ 268"/>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0" name="テキスト ボックス 269"/>
        <xdr:cNvSpPr txBox="1"/>
      </xdr:nvSpPr>
      <xdr:spPr>
        <a:xfrm>
          <a:off x="27196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1" name="直線コネクタ 270"/>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2" name="テキスト ボックス 271"/>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3" name="直線コネクタ 272"/>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4" name="テキスト ボックス 273"/>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5" name="直線コネクタ 274"/>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6" name="テキスト ボックス 275"/>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7" name="直線コネクタ 276"/>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8" name="テキスト ボックス 277"/>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9"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99822</xdr:rowOff>
    </xdr:from>
    <xdr:to>
      <xdr:col>24</xdr:col>
      <xdr:colOff>62865</xdr:colOff>
      <xdr:row>86</xdr:row>
      <xdr:rowOff>38100</xdr:rowOff>
    </xdr:to>
    <xdr:cxnSp macro="">
      <xdr:nvCxnSpPr>
        <xdr:cNvPr id="280" name="直線コネクタ 279"/>
        <xdr:cNvCxnSpPr/>
      </xdr:nvCxnSpPr>
      <xdr:spPr>
        <a:xfrm flipV="1">
          <a:off x="4086225" y="13175742"/>
          <a:ext cx="0" cy="1279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1" name="【福祉施設】&#10;有形固定資産減価償却率最小値テキスト"/>
        <xdr:cNvSpPr txBox="1"/>
      </xdr:nvSpPr>
      <xdr:spPr>
        <a:xfrm>
          <a:off x="4124960" y="1445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2" name="直線コネクタ 281"/>
        <xdr:cNvCxnSpPr/>
      </xdr:nvCxnSpPr>
      <xdr:spPr>
        <a:xfrm>
          <a:off x="4020820" y="14455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46499</xdr:rowOff>
    </xdr:from>
    <xdr:ext cx="405111" cy="259045"/>
    <xdr:sp macro="" textlink="">
      <xdr:nvSpPr>
        <xdr:cNvPr id="283" name="【福祉施設】&#10;有形固定資産減価償却率最大値テキスト"/>
        <xdr:cNvSpPr txBox="1"/>
      </xdr:nvSpPr>
      <xdr:spPr>
        <a:xfrm>
          <a:off x="4124960" y="12954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99822</xdr:rowOff>
    </xdr:from>
    <xdr:to>
      <xdr:col>24</xdr:col>
      <xdr:colOff>152400</xdr:colOff>
      <xdr:row>78</xdr:row>
      <xdr:rowOff>99822</xdr:rowOff>
    </xdr:to>
    <xdr:cxnSp macro="">
      <xdr:nvCxnSpPr>
        <xdr:cNvPr id="284" name="直線コネクタ 283"/>
        <xdr:cNvCxnSpPr/>
      </xdr:nvCxnSpPr>
      <xdr:spPr>
        <a:xfrm>
          <a:off x="4020820" y="131757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14749</xdr:rowOff>
    </xdr:from>
    <xdr:ext cx="405111" cy="259045"/>
    <xdr:sp macro="" textlink="">
      <xdr:nvSpPr>
        <xdr:cNvPr id="285" name="【福祉施設】&#10;有形固定資産減価償却率平均値テキスト"/>
        <xdr:cNvSpPr txBox="1"/>
      </xdr:nvSpPr>
      <xdr:spPr>
        <a:xfrm>
          <a:off x="4124960" y="134259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163322</xdr:rowOff>
    </xdr:from>
    <xdr:to>
      <xdr:col>24</xdr:col>
      <xdr:colOff>114300</xdr:colOff>
      <xdr:row>81</xdr:row>
      <xdr:rowOff>93472</xdr:rowOff>
    </xdr:to>
    <xdr:sp macro="" textlink="">
      <xdr:nvSpPr>
        <xdr:cNvPr id="286" name="フローチャート: 判断 285"/>
        <xdr:cNvSpPr/>
      </xdr:nvSpPr>
      <xdr:spPr>
        <a:xfrm>
          <a:off x="4036060" y="135745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115315</xdr:rowOff>
    </xdr:from>
    <xdr:to>
      <xdr:col>20</xdr:col>
      <xdr:colOff>38100</xdr:colOff>
      <xdr:row>81</xdr:row>
      <xdr:rowOff>45465</xdr:rowOff>
    </xdr:to>
    <xdr:sp macro="" textlink="">
      <xdr:nvSpPr>
        <xdr:cNvPr id="287" name="フローチャート: 判断 286"/>
        <xdr:cNvSpPr/>
      </xdr:nvSpPr>
      <xdr:spPr>
        <a:xfrm>
          <a:off x="3312160" y="135265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42163</xdr:rowOff>
    </xdr:from>
    <xdr:to>
      <xdr:col>15</xdr:col>
      <xdr:colOff>101600</xdr:colOff>
      <xdr:row>80</xdr:row>
      <xdr:rowOff>143763</xdr:rowOff>
    </xdr:to>
    <xdr:sp macro="" textlink="">
      <xdr:nvSpPr>
        <xdr:cNvPr id="288" name="フローチャート: 判断 287"/>
        <xdr:cNvSpPr/>
      </xdr:nvSpPr>
      <xdr:spPr>
        <a:xfrm>
          <a:off x="2514600" y="1345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129032</xdr:rowOff>
    </xdr:from>
    <xdr:to>
      <xdr:col>10</xdr:col>
      <xdr:colOff>165100</xdr:colOff>
      <xdr:row>80</xdr:row>
      <xdr:rowOff>59182</xdr:rowOff>
    </xdr:to>
    <xdr:sp macro="" textlink="">
      <xdr:nvSpPr>
        <xdr:cNvPr id="289" name="フローチャート: 判断 288"/>
        <xdr:cNvSpPr/>
      </xdr:nvSpPr>
      <xdr:spPr>
        <a:xfrm>
          <a:off x="1739900" y="133725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140463</xdr:rowOff>
    </xdr:from>
    <xdr:to>
      <xdr:col>6</xdr:col>
      <xdr:colOff>38100</xdr:colOff>
      <xdr:row>80</xdr:row>
      <xdr:rowOff>70613</xdr:rowOff>
    </xdr:to>
    <xdr:sp macro="" textlink="">
      <xdr:nvSpPr>
        <xdr:cNvPr id="290" name="フローチャート: 判断 289"/>
        <xdr:cNvSpPr/>
      </xdr:nvSpPr>
      <xdr:spPr>
        <a:xfrm>
          <a:off x="965200" y="1338402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1" name="テキスト ボックス 290"/>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2" name="テキスト ボックス 291"/>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3" name="テキスト ボックス 292"/>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4" name="テキスト ボックス 293"/>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5" name="テキスト ボックス 294"/>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129032</xdr:rowOff>
    </xdr:from>
    <xdr:to>
      <xdr:col>24</xdr:col>
      <xdr:colOff>114300</xdr:colOff>
      <xdr:row>82</xdr:row>
      <xdr:rowOff>59182</xdr:rowOff>
    </xdr:to>
    <xdr:sp macro="" textlink="">
      <xdr:nvSpPr>
        <xdr:cNvPr id="296" name="楕円 295"/>
        <xdr:cNvSpPr/>
      </xdr:nvSpPr>
      <xdr:spPr>
        <a:xfrm>
          <a:off x="4036060" y="137078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107459</xdr:rowOff>
    </xdr:from>
    <xdr:ext cx="405111" cy="259045"/>
    <xdr:sp macro="" textlink="">
      <xdr:nvSpPr>
        <xdr:cNvPr id="297" name="【福祉施設】&#10;有形固定資産減価償却率該当値テキスト"/>
        <xdr:cNvSpPr txBox="1"/>
      </xdr:nvSpPr>
      <xdr:spPr>
        <a:xfrm>
          <a:off x="4124960" y="13686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46737</xdr:rowOff>
    </xdr:from>
    <xdr:to>
      <xdr:col>20</xdr:col>
      <xdr:colOff>38100</xdr:colOff>
      <xdr:row>81</xdr:row>
      <xdr:rowOff>148337</xdr:rowOff>
    </xdr:to>
    <xdr:sp macro="" textlink="">
      <xdr:nvSpPr>
        <xdr:cNvPr id="298" name="楕円 297"/>
        <xdr:cNvSpPr/>
      </xdr:nvSpPr>
      <xdr:spPr>
        <a:xfrm>
          <a:off x="3312160" y="1362557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97537</xdr:rowOff>
    </xdr:from>
    <xdr:to>
      <xdr:col>24</xdr:col>
      <xdr:colOff>63500</xdr:colOff>
      <xdr:row>82</xdr:row>
      <xdr:rowOff>8382</xdr:rowOff>
    </xdr:to>
    <xdr:cxnSp macro="">
      <xdr:nvCxnSpPr>
        <xdr:cNvPr id="299" name="直線コネクタ 298"/>
        <xdr:cNvCxnSpPr/>
      </xdr:nvCxnSpPr>
      <xdr:spPr>
        <a:xfrm>
          <a:off x="3355340" y="13676377"/>
          <a:ext cx="731520" cy="78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110744</xdr:rowOff>
    </xdr:from>
    <xdr:to>
      <xdr:col>15</xdr:col>
      <xdr:colOff>101600</xdr:colOff>
      <xdr:row>82</xdr:row>
      <xdr:rowOff>40894</xdr:rowOff>
    </xdr:to>
    <xdr:sp macro="" textlink="">
      <xdr:nvSpPr>
        <xdr:cNvPr id="300" name="楕円 299"/>
        <xdr:cNvSpPr/>
      </xdr:nvSpPr>
      <xdr:spPr>
        <a:xfrm>
          <a:off x="2514600" y="136895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97537</xdr:rowOff>
    </xdr:from>
    <xdr:to>
      <xdr:col>19</xdr:col>
      <xdr:colOff>177800</xdr:colOff>
      <xdr:row>81</xdr:row>
      <xdr:rowOff>161544</xdr:rowOff>
    </xdr:to>
    <xdr:cxnSp macro="">
      <xdr:nvCxnSpPr>
        <xdr:cNvPr id="301" name="直線コネクタ 300"/>
        <xdr:cNvCxnSpPr/>
      </xdr:nvCxnSpPr>
      <xdr:spPr>
        <a:xfrm flipV="1">
          <a:off x="2565400" y="13676377"/>
          <a:ext cx="78994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110744</xdr:rowOff>
    </xdr:from>
    <xdr:to>
      <xdr:col>10</xdr:col>
      <xdr:colOff>165100</xdr:colOff>
      <xdr:row>82</xdr:row>
      <xdr:rowOff>40894</xdr:rowOff>
    </xdr:to>
    <xdr:sp macro="" textlink="">
      <xdr:nvSpPr>
        <xdr:cNvPr id="302" name="楕円 301"/>
        <xdr:cNvSpPr/>
      </xdr:nvSpPr>
      <xdr:spPr>
        <a:xfrm>
          <a:off x="1739900" y="136895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161544</xdr:rowOff>
    </xdr:from>
    <xdr:to>
      <xdr:col>15</xdr:col>
      <xdr:colOff>50800</xdr:colOff>
      <xdr:row>81</xdr:row>
      <xdr:rowOff>161544</xdr:rowOff>
    </xdr:to>
    <xdr:cxnSp macro="">
      <xdr:nvCxnSpPr>
        <xdr:cNvPr id="303" name="直線コネクタ 302"/>
        <xdr:cNvCxnSpPr/>
      </xdr:nvCxnSpPr>
      <xdr:spPr>
        <a:xfrm>
          <a:off x="1790700" y="13740384"/>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161037</xdr:rowOff>
    </xdr:from>
    <xdr:to>
      <xdr:col>6</xdr:col>
      <xdr:colOff>38100</xdr:colOff>
      <xdr:row>81</xdr:row>
      <xdr:rowOff>91187</xdr:rowOff>
    </xdr:to>
    <xdr:sp macro="" textlink="">
      <xdr:nvSpPr>
        <xdr:cNvPr id="304" name="楕円 303"/>
        <xdr:cNvSpPr/>
      </xdr:nvSpPr>
      <xdr:spPr>
        <a:xfrm>
          <a:off x="965200" y="1357223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40387</xdr:rowOff>
    </xdr:from>
    <xdr:to>
      <xdr:col>10</xdr:col>
      <xdr:colOff>114300</xdr:colOff>
      <xdr:row>81</xdr:row>
      <xdr:rowOff>161544</xdr:rowOff>
    </xdr:to>
    <xdr:cxnSp macro="">
      <xdr:nvCxnSpPr>
        <xdr:cNvPr id="305" name="直線コネクタ 304"/>
        <xdr:cNvCxnSpPr/>
      </xdr:nvCxnSpPr>
      <xdr:spPr>
        <a:xfrm>
          <a:off x="1008380" y="13619227"/>
          <a:ext cx="782320" cy="121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61992</xdr:rowOff>
    </xdr:from>
    <xdr:ext cx="405111" cy="259045"/>
    <xdr:sp macro="" textlink="">
      <xdr:nvSpPr>
        <xdr:cNvPr id="306" name="n_1aveValue【福祉施設】&#10;有形固定資産減価償却率"/>
        <xdr:cNvSpPr txBox="1"/>
      </xdr:nvSpPr>
      <xdr:spPr>
        <a:xfrm>
          <a:off x="3170564" y="13305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160290</xdr:rowOff>
    </xdr:from>
    <xdr:ext cx="405111" cy="259045"/>
    <xdr:sp macro="" textlink="">
      <xdr:nvSpPr>
        <xdr:cNvPr id="307" name="n_2aveValue【福祉施設】&#10;有形固定資産減価償却率"/>
        <xdr:cNvSpPr txBox="1"/>
      </xdr:nvSpPr>
      <xdr:spPr>
        <a:xfrm>
          <a:off x="2385704" y="13236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75709</xdr:rowOff>
    </xdr:from>
    <xdr:ext cx="405111" cy="259045"/>
    <xdr:sp macro="" textlink="">
      <xdr:nvSpPr>
        <xdr:cNvPr id="308" name="n_3aveValue【福祉施設】&#10;有形固定資産減価償却率"/>
        <xdr:cNvSpPr txBox="1"/>
      </xdr:nvSpPr>
      <xdr:spPr>
        <a:xfrm>
          <a:off x="1611004" y="1315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87140</xdr:rowOff>
    </xdr:from>
    <xdr:ext cx="405111" cy="259045"/>
    <xdr:sp macro="" textlink="">
      <xdr:nvSpPr>
        <xdr:cNvPr id="309" name="n_4aveValue【福祉施設】&#10;有形固定資産減価償却率"/>
        <xdr:cNvSpPr txBox="1"/>
      </xdr:nvSpPr>
      <xdr:spPr>
        <a:xfrm>
          <a:off x="836304" y="1316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139464</xdr:rowOff>
    </xdr:from>
    <xdr:ext cx="405111" cy="259045"/>
    <xdr:sp macro="" textlink="">
      <xdr:nvSpPr>
        <xdr:cNvPr id="310" name="n_1mainValue【福祉施設】&#10;有形固定資産減価償却率"/>
        <xdr:cNvSpPr txBox="1"/>
      </xdr:nvSpPr>
      <xdr:spPr>
        <a:xfrm>
          <a:off x="3170564" y="13718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32021</xdr:rowOff>
    </xdr:from>
    <xdr:ext cx="405111" cy="259045"/>
    <xdr:sp macro="" textlink="">
      <xdr:nvSpPr>
        <xdr:cNvPr id="311" name="n_2mainValue【福祉施設】&#10;有形固定資産減価償却率"/>
        <xdr:cNvSpPr txBox="1"/>
      </xdr:nvSpPr>
      <xdr:spPr>
        <a:xfrm>
          <a:off x="2385704" y="1377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32021</xdr:rowOff>
    </xdr:from>
    <xdr:ext cx="405111" cy="259045"/>
    <xdr:sp macro="" textlink="">
      <xdr:nvSpPr>
        <xdr:cNvPr id="312" name="n_3mainValue【福祉施設】&#10;有形固定資産減価償却率"/>
        <xdr:cNvSpPr txBox="1"/>
      </xdr:nvSpPr>
      <xdr:spPr>
        <a:xfrm>
          <a:off x="1611004" y="1377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82314</xdr:rowOff>
    </xdr:from>
    <xdr:ext cx="405111" cy="259045"/>
    <xdr:sp macro="" textlink="">
      <xdr:nvSpPr>
        <xdr:cNvPr id="313" name="n_4mainValue【福祉施設】&#10;有形固定資産減価償却率"/>
        <xdr:cNvSpPr txBox="1"/>
      </xdr:nvSpPr>
      <xdr:spPr>
        <a:xfrm>
          <a:off x="836304" y="13661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4" name="正方形/長方形 313"/>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5" name="正方形/長方形 314"/>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6" name="正方形/長方形 315"/>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7" name="正方形/長方形 316"/>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8" name="正方形/長方形 317"/>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9" name="正方形/長方形 318"/>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0" name="正方形/長方形 319"/>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1" name="正方形/長方形 320"/>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2" name="テキスト ボックス 321"/>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3" name="直線コネクタ 322"/>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4" name="直線コネクタ 323"/>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5" name="テキスト ボックス 324"/>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6" name="直線コネクタ 325"/>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7" name="テキスト ボックス 326"/>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8" name="直線コネクタ 327"/>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29" name="テキスト ボックス 328"/>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0" name="直線コネクタ 329"/>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1" name="テキスト ボックス 330"/>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2" name="直線コネクタ 331"/>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3" name="テキスト ボックス 332"/>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4" name="直線コネクタ 333"/>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5" name="テキスト ボックス 334"/>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60961</xdr:rowOff>
    </xdr:from>
    <xdr:to>
      <xdr:col>54</xdr:col>
      <xdr:colOff>189865</xdr:colOff>
      <xdr:row>86</xdr:row>
      <xdr:rowOff>134438</xdr:rowOff>
    </xdr:to>
    <xdr:cxnSp macro="">
      <xdr:nvCxnSpPr>
        <xdr:cNvPr id="339" name="直線コネクタ 338"/>
        <xdr:cNvCxnSpPr/>
      </xdr:nvCxnSpPr>
      <xdr:spPr>
        <a:xfrm flipV="1">
          <a:off x="9219565" y="12969241"/>
          <a:ext cx="0" cy="1582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138265</xdr:rowOff>
    </xdr:from>
    <xdr:ext cx="469744" cy="259045"/>
    <xdr:sp macro="" textlink="">
      <xdr:nvSpPr>
        <xdr:cNvPr id="340" name="【福祉施設】&#10;一人当たり面積最小値テキスト"/>
        <xdr:cNvSpPr txBox="1"/>
      </xdr:nvSpPr>
      <xdr:spPr>
        <a:xfrm>
          <a:off x="9258300" y="1455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134438</xdr:rowOff>
    </xdr:from>
    <xdr:to>
      <xdr:col>55</xdr:col>
      <xdr:colOff>88900</xdr:colOff>
      <xdr:row>86</xdr:row>
      <xdr:rowOff>134438</xdr:rowOff>
    </xdr:to>
    <xdr:cxnSp macro="">
      <xdr:nvCxnSpPr>
        <xdr:cNvPr id="341" name="直線コネクタ 340"/>
        <xdr:cNvCxnSpPr/>
      </xdr:nvCxnSpPr>
      <xdr:spPr>
        <a:xfrm>
          <a:off x="9154160" y="145514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7638</xdr:rowOff>
    </xdr:from>
    <xdr:ext cx="469744" cy="259045"/>
    <xdr:sp macro="" textlink="">
      <xdr:nvSpPr>
        <xdr:cNvPr id="342" name="【福祉施設】&#10;一人当たり面積最大値テキスト"/>
        <xdr:cNvSpPr txBox="1"/>
      </xdr:nvSpPr>
      <xdr:spPr>
        <a:xfrm>
          <a:off x="9258300" y="12748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60961</xdr:rowOff>
    </xdr:from>
    <xdr:to>
      <xdr:col>55</xdr:col>
      <xdr:colOff>88900</xdr:colOff>
      <xdr:row>77</xdr:row>
      <xdr:rowOff>60961</xdr:rowOff>
    </xdr:to>
    <xdr:cxnSp macro="">
      <xdr:nvCxnSpPr>
        <xdr:cNvPr id="343" name="直線コネクタ 342"/>
        <xdr:cNvCxnSpPr/>
      </xdr:nvCxnSpPr>
      <xdr:spPr>
        <a:xfrm>
          <a:off x="9154160" y="129692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124114</xdr:rowOff>
    </xdr:from>
    <xdr:ext cx="469744" cy="259045"/>
    <xdr:sp macro="" textlink="">
      <xdr:nvSpPr>
        <xdr:cNvPr id="344" name="【福祉施設】&#10;一人当たり面積平均値テキスト"/>
        <xdr:cNvSpPr txBox="1"/>
      </xdr:nvSpPr>
      <xdr:spPr>
        <a:xfrm>
          <a:off x="9258300" y="140382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145687</xdr:rowOff>
    </xdr:from>
    <xdr:to>
      <xdr:col>55</xdr:col>
      <xdr:colOff>50800</xdr:colOff>
      <xdr:row>84</xdr:row>
      <xdr:rowOff>75837</xdr:rowOff>
    </xdr:to>
    <xdr:sp macro="" textlink="">
      <xdr:nvSpPr>
        <xdr:cNvPr id="345" name="フローチャート: 判断 344"/>
        <xdr:cNvSpPr/>
      </xdr:nvSpPr>
      <xdr:spPr>
        <a:xfrm>
          <a:off x="9192260" y="1405980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16692</xdr:rowOff>
    </xdr:from>
    <xdr:to>
      <xdr:col>50</xdr:col>
      <xdr:colOff>165100</xdr:colOff>
      <xdr:row>84</xdr:row>
      <xdr:rowOff>118292</xdr:rowOff>
    </xdr:to>
    <xdr:sp macro="" textlink="">
      <xdr:nvSpPr>
        <xdr:cNvPr id="346" name="フローチャート: 判断 345"/>
        <xdr:cNvSpPr/>
      </xdr:nvSpPr>
      <xdr:spPr>
        <a:xfrm>
          <a:off x="8445500" y="1409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168548</xdr:rowOff>
    </xdr:from>
    <xdr:to>
      <xdr:col>46</xdr:col>
      <xdr:colOff>38100</xdr:colOff>
      <xdr:row>84</xdr:row>
      <xdr:rowOff>98698</xdr:rowOff>
    </xdr:to>
    <xdr:sp macro="" textlink="">
      <xdr:nvSpPr>
        <xdr:cNvPr id="347" name="フローチャート: 判断 346"/>
        <xdr:cNvSpPr/>
      </xdr:nvSpPr>
      <xdr:spPr>
        <a:xfrm>
          <a:off x="7670800" y="140826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26488</xdr:rowOff>
    </xdr:from>
    <xdr:to>
      <xdr:col>41</xdr:col>
      <xdr:colOff>101600</xdr:colOff>
      <xdr:row>84</xdr:row>
      <xdr:rowOff>128088</xdr:rowOff>
    </xdr:to>
    <xdr:sp macro="" textlink="">
      <xdr:nvSpPr>
        <xdr:cNvPr id="348" name="フローチャート: 判断 347"/>
        <xdr:cNvSpPr/>
      </xdr:nvSpPr>
      <xdr:spPr>
        <a:xfrm>
          <a:off x="6873240" y="1410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57513</xdr:rowOff>
    </xdr:from>
    <xdr:to>
      <xdr:col>36</xdr:col>
      <xdr:colOff>165100</xdr:colOff>
      <xdr:row>83</xdr:row>
      <xdr:rowOff>159113</xdr:rowOff>
    </xdr:to>
    <xdr:sp macro="" textlink="">
      <xdr:nvSpPr>
        <xdr:cNvPr id="349" name="フローチャート: 判断 348"/>
        <xdr:cNvSpPr/>
      </xdr:nvSpPr>
      <xdr:spPr>
        <a:xfrm>
          <a:off x="6098540" y="13971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49349</xdr:rowOff>
    </xdr:from>
    <xdr:to>
      <xdr:col>55</xdr:col>
      <xdr:colOff>50800</xdr:colOff>
      <xdr:row>82</xdr:row>
      <xdr:rowOff>150949</xdr:rowOff>
    </xdr:to>
    <xdr:sp macro="" textlink="">
      <xdr:nvSpPr>
        <xdr:cNvPr id="355" name="楕円 354"/>
        <xdr:cNvSpPr/>
      </xdr:nvSpPr>
      <xdr:spPr>
        <a:xfrm>
          <a:off x="9192260" y="1379582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72226</xdr:rowOff>
    </xdr:from>
    <xdr:ext cx="469744" cy="259045"/>
    <xdr:sp macro="" textlink="">
      <xdr:nvSpPr>
        <xdr:cNvPr id="356" name="【福祉施設】&#10;一人当たり面積該当値テキスト"/>
        <xdr:cNvSpPr txBox="1"/>
      </xdr:nvSpPr>
      <xdr:spPr>
        <a:xfrm>
          <a:off x="9258300" y="1365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166914</xdr:rowOff>
    </xdr:from>
    <xdr:to>
      <xdr:col>50</xdr:col>
      <xdr:colOff>165100</xdr:colOff>
      <xdr:row>84</xdr:row>
      <xdr:rowOff>97064</xdr:rowOff>
    </xdr:to>
    <xdr:sp macro="" textlink="">
      <xdr:nvSpPr>
        <xdr:cNvPr id="357" name="楕円 356"/>
        <xdr:cNvSpPr/>
      </xdr:nvSpPr>
      <xdr:spPr>
        <a:xfrm>
          <a:off x="8445500" y="140810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100149</xdr:rowOff>
    </xdr:from>
    <xdr:to>
      <xdr:col>55</xdr:col>
      <xdr:colOff>0</xdr:colOff>
      <xdr:row>84</xdr:row>
      <xdr:rowOff>46264</xdr:rowOff>
    </xdr:to>
    <xdr:cxnSp macro="">
      <xdr:nvCxnSpPr>
        <xdr:cNvPr id="358" name="直線コネクタ 357"/>
        <xdr:cNvCxnSpPr/>
      </xdr:nvCxnSpPr>
      <xdr:spPr>
        <a:xfrm flipV="1">
          <a:off x="8496300" y="13846629"/>
          <a:ext cx="723900" cy="28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3629</xdr:rowOff>
    </xdr:from>
    <xdr:to>
      <xdr:col>46</xdr:col>
      <xdr:colOff>38100</xdr:colOff>
      <xdr:row>84</xdr:row>
      <xdr:rowOff>105229</xdr:rowOff>
    </xdr:to>
    <xdr:sp macro="" textlink="">
      <xdr:nvSpPr>
        <xdr:cNvPr id="359" name="楕円 358"/>
        <xdr:cNvSpPr/>
      </xdr:nvSpPr>
      <xdr:spPr>
        <a:xfrm>
          <a:off x="7670800" y="1408538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46264</xdr:rowOff>
    </xdr:from>
    <xdr:to>
      <xdr:col>50</xdr:col>
      <xdr:colOff>114300</xdr:colOff>
      <xdr:row>84</xdr:row>
      <xdr:rowOff>54429</xdr:rowOff>
    </xdr:to>
    <xdr:cxnSp macro="">
      <xdr:nvCxnSpPr>
        <xdr:cNvPr id="360" name="直線コネクタ 359"/>
        <xdr:cNvCxnSpPr/>
      </xdr:nvCxnSpPr>
      <xdr:spPr>
        <a:xfrm flipV="1">
          <a:off x="7713980" y="14128024"/>
          <a:ext cx="78232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11793</xdr:rowOff>
    </xdr:from>
    <xdr:to>
      <xdr:col>41</xdr:col>
      <xdr:colOff>101600</xdr:colOff>
      <xdr:row>84</xdr:row>
      <xdr:rowOff>113393</xdr:rowOff>
    </xdr:to>
    <xdr:sp macro="" textlink="">
      <xdr:nvSpPr>
        <xdr:cNvPr id="361" name="楕円 360"/>
        <xdr:cNvSpPr/>
      </xdr:nvSpPr>
      <xdr:spPr>
        <a:xfrm>
          <a:off x="6873240" y="1409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54429</xdr:rowOff>
    </xdr:from>
    <xdr:to>
      <xdr:col>45</xdr:col>
      <xdr:colOff>177800</xdr:colOff>
      <xdr:row>84</xdr:row>
      <xdr:rowOff>62593</xdr:rowOff>
    </xdr:to>
    <xdr:cxnSp macro="">
      <xdr:nvCxnSpPr>
        <xdr:cNvPr id="362" name="直線コネクタ 361"/>
        <xdr:cNvCxnSpPr/>
      </xdr:nvCxnSpPr>
      <xdr:spPr>
        <a:xfrm flipV="1">
          <a:off x="6924040" y="14136189"/>
          <a:ext cx="78994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160382</xdr:rowOff>
    </xdr:from>
    <xdr:to>
      <xdr:col>36</xdr:col>
      <xdr:colOff>165100</xdr:colOff>
      <xdr:row>85</xdr:row>
      <xdr:rowOff>90532</xdr:rowOff>
    </xdr:to>
    <xdr:sp macro="" textlink="">
      <xdr:nvSpPr>
        <xdr:cNvPr id="363" name="楕円 362"/>
        <xdr:cNvSpPr/>
      </xdr:nvSpPr>
      <xdr:spPr>
        <a:xfrm>
          <a:off x="6098540" y="142421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62593</xdr:rowOff>
    </xdr:from>
    <xdr:to>
      <xdr:col>41</xdr:col>
      <xdr:colOff>50800</xdr:colOff>
      <xdr:row>85</xdr:row>
      <xdr:rowOff>39732</xdr:rowOff>
    </xdr:to>
    <xdr:cxnSp macro="">
      <xdr:nvCxnSpPr>
        <xdr:cNvPr id="364" name="直線コネクタ 363"/>
        <xdr:cNvCxnSpPr/>
      </xdr:nvCxnSpPr>
      <xdr:spPr>
        <a:xfrm flipV="1">
          <a:off x="6149340" y="14144353"/>
          <a:ext cx="7747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109419</xdr:rowOff>
    </xdr:from>
    <xdr:ext cx="469744" cy="259045"/>
    <xdr:sp macro="" textlink="">
      <xdr:nvSpPr>
        <xdr:cNvPr id="365" name="n_1aveValue【福祉施設】&#10;一人当たり面積"/>
        <xdr:cNvSpPr txBox="1"/>
      </xdr:nvSpPr>
      <xdr:spPr>
        <a:xfrm>
          <a:off x="8271587" y="14191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115225</xdr:rowOff>
    </xdr:from>
    <xdr:ext cx="469744" cy="259045"/>
    <xdr:sp macro="" textlink="">
      <xdr:nvSpPr>
        <xdr:cNvPr id="366" name="n_2aveValue【福祉施設】&#10;一人当たり面積"/>
        <xdr:cNvSpPr txBox="1"/>
      </xdr:nvSpPr>
      <xdr:spPr>
        <a:xfrm>
          <a:off x="7509587" y="13861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119215</xdr:rowOff>
    </xdr:from>
    <xdr:ext cx="469744" cy="259045"/>
    <xdr:sp macro="" textlink="">
      <xdr:nvSpPr>
        <xdr:cNvPr id="367" name="n_3aveValue【福祉施設】&#10;一人当たり面積"/>
        <xdr:cNvSpPr txBox="1"/>
      </xdr:nvSpPr>
      <xdr:spPr>
        <a:xfrm>
          <a:off x="6712027" y="14200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4190</xdr:rowOff>
    </xdr:from>
    <xdr:ext cx="469744" cy="259045"/>
    <xdr:sp macro="" textlink="">
      <xdr:nvSpPr>
        <xdr:cNvPr id="368" name="n_4aveValue【福祉施設】&#10;一人当たり面積"/>
        <xdr:cNvSpPr txBox="1"/>
      </xdr:nvSpPr>
      <xdr:spPr>
        <a:xfrm>
          <a:off x="5937327" y="1375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113591</xdr:rowOff>
    </xdr:from>
    <xdr:ext cx="469744" cy="259045"/>
    <xdr:sp macro="" textlink="">
      <xdr:nvSpPr>
        <xdr:cNvPr id="369" name="n_1mainValue【福祉施設】&#10;一人当たり面積"/>
        <xdr:cNvSpPr txBox="1"/>
      </xdr:nvSpPr>
      <xdr:spPr>
        <a:xfrm>
          <a:off x="8271587" y="13860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96356</xdr:rowOff>
    </xdr:from>
    <xdr:ext cx="469744" cy="259045"/>
    <xdr:sp macro="" textlink="">
      <xdr:nvSpPr>
        <xdr:cNvPr id="370" name="n_2mainValue【福祉施設】&#10;一人当たり面積"/>
        <xdr:cNvSpPr txBox="1"/>
      </xdr:nvSpPr>
      <xdr:spPr>
        <a:xfrm>
          <a:off x="7509587" y="1417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129920</xdr:rowOff>
    </xdr:from>
    <xdr:ext cx="469744" cy="259045"/>
    <xdr:sp macro="" textlink="">
      <xdr:nvSpPr>
        <xdr:cNvPr id="371" name="n_3mainValue【福祉施設】&#10;一人当たり面積"/>
        <xdr:cNvSpPr txBox="1"/>
      </xdr:nvSpPr>
      <xdr:spPr>
        <a:xfrm>
          <a:off x="6712027" y="1387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81659</xdr:rowOff>
    </xdr:from>
    <xdr:ext cx="469744" cy="259045"/>
    <xdr:sp macro="" textlink="">
      <xdr:nvSpPr>
        <xdr:cNvPr id="372" name="n_4mainValue【福祉施設】&#10;一人当たり面積"/>
        <xdr:cNvSpPr txBox="1"/>
      </xdr:nvSpPr>
      <xdr:spPr>
        <a:xfrm>
          <a:off x="5937327" y="14331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1" name="正方形/長方形 380"/>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2" name="正方形/長方形 381"/>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3" name="正方形/長方形 382"/>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4" name="正方形/長方形 383"/>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5" name="正方形/長方形 384"/>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6" name="正方形/長方形 385"/>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7" name="正方形/長方形 386"/>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8" name="正方形/長方形 387"/>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9" name="正方形/長方形 388"/>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0" name="正方形/長方形 389"/>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1" name="正方形/長方形 390"/>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2" name="正方形/長方形 391"/>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3" name="正方形/長方形 392"/>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4" name="正方形/長方形 393"/>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5" name="正方形/長方形 394"/>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6" name="正方形/長方形 395"/>
        <xdr:cNvSpPr/>
      </xdr:nvSpPr>
      <xdr:spPr>
        <a:xfrm>
          <a:off x="1096010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97" name="正方形/長方形 396"/>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8" name="正方形/長方形 397"/>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9" name="正方形/長方形 398"/>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0" name="正方形/長方形 399"/>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1" name="正方形/長方形 400"/>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2" name="正方形/長方形 401"/>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3" name="正方形/長方形 402"/>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4" name="正方形/長方形 403"/>
        <xdr:cNvSpPr/>
      </xdr:nvSpPr>
      <xdr:spPr>
        <a:xfrm>
          <a:off x="1609344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05" name="正方形/長方形 404"/>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6" name="正方形/長方形 405"/>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7" name="正方形/長方形 406"/>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8" name="正方形/長方形 407"/>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9" name="正方形/長方形 408"/>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0" name="正方形/長方形 409"/>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1" name="正方形/長方形 410"/>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2" name="正方形/長方形 411"/>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3" name="テキスト ボックス 412"/>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4" name="直線コネクタ 413"/>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5" name="テキスト ボックス 414"/>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6" name="直線コネクタ 415"/>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17" name="テキスト ボックス 416"/>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8" name="直線コネクタ 417"/>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19" name="テキスト ボックス 418"/>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0" name="直線コネクタ 419"/>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1" name="テキスト ボックス 420"/>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2" name="直線コネクタ 421"/>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3" name="テキスト ボックス 422"/>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4" name="直線コネクタ 423"/>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25" name="テキスト ボックス 424"/>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6" name="直線コネクタ 425"/>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27" name="テキスト ボックス 426"/>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8"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123825</xdr:rowOff>
    </xdr:from>
    <xdr:to>
      <xdr:col>85</xdr:col>
      <xdr:colOff>126364</xdr:colOff>
      <xdr:row>63</xdr:row>
      <xdr:rowOff>59055</xdr:rowOff>
    </xdr:to>
    <xdr:cxnSp macro="">
      <xdr:nvCxnSpPr>
        <xdr:cNvPr id="429" name="直線コネクタ 428"/>
        <xdr:cNvCxnSpPr/>
      </xdr:nvCxnSpPr>
      <xdr:spPr>
        <a:xfrm flipV="1">
          <a:off x="14375764" y="9511665"/>
          <a:ext cx="0"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62882</xdr:rowOff>
    </xdr:from>
    <xdr:ext cx="405111" cy="259045"/>
    <xdr:sp macro="" textlink="">
      <xdr:nvSpPr>
        <xdr:cNvPr id="430" name="【保健センター・保健所】&#10;有形固定資産減価償却率最小値テキスト"/>
        <xdr:cNvSpPr txBox="1"/>
      </xdr:nvSpPr>
      <xdr:spPr>
        <a:xfrm>
          <a:off x="14414500" y="1062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59055</xdr:rowOff>
    </xdr:from>
    <xdr:to>
      <xdr:col>86</xdr:col>
      <xdr:colOff>25400</xdr:colOff>
      <xdr:row>63</xdr:row>
      <xdr:rowOff>59055</xdr:rowOff>
    </xdr:to>
    <xdr:cxnSp macro="">
      <xdr:nvCxnSpPr>
        <xdr:cNvPr id="431" name="直線コネクタ 430"/>
        <xdr:cNvCxnSpPr/>
      </xdr:nvCxnSpPr>
      <xdr:spPr>
        <a:xfrm>
          <a:off x="14287500" y="106203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70502</xdr:rowOff>
    </xdr:from>
    <xdr:ext cx="405111" cy="259045"/>
    <xdr:sp macro="" textlink="">
      <xdr:nvSpPr>
        <xdr:cNvPr id="432" name="【保健センター・保健所】&#10;有形固定資産減価償却率最大値テキスト"/>
        <xdr:cNvSpPr txBox="1"/>
      </xdr:nvSpPr>
      <xdr:spPr>
        <a:xfrm>
          <a:off x="14414500" y="9290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123825</xdr:rowOff>
    </xdr:from>
    <xdr:to>
      <xdr:col>86</xdr:col>
      <xdr:colOff>25400</xdr:colOff>
      <xdr:row>56</xdr:row>
      <xdr:rowOff>123825</xdr:rowOff>
    </xdr:to>
    <xdr:cxnSp macro="">
      <xdr:nvCxnSpPr>
        <xdr:cNvPr id="433" name="直線コネクタ 432"/>
        <xdr:cNvCxnSpPr/>
      </xdr:nvCxnSpPr>
      <xdr:spPr>
        <a:xfrm>
          <a:off x="14287500" y="95116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64787</xdr:rowOff>
    </xdr:from>
    <xdr:ext cx="405111" cy="259045"/>
    <xdr:sp macro="" textlink="">
      <xdr:nvSpPr>
        <xdr:cNvPr id="434" name="【保健センター・保健所】&#10;有形固定資産減価償却率平均値テキスト"/>
        <xdr:cNvSpPr txBox="1"/>
      </xdr:nvSpPr>
      <xdr:spPr>
        <a:xfrm>
          <a:off x="14414500" y="9787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86360</xdr:rowOff>
    </xdr:from>
    <xdr:to>
      <xdr:col>85</xdr:col>
      <xdr:colOff>177800</xdr:colOff>
      <xdr:row>59</xdr:row>
      <xdr:rowOff>16510</xdr:rowOff>
    </xdr:to>
    <xdr:sp macro="" textlink="">
      <xdr:nvSpPr>
        <xdr:cNvPr id="435" name="フローチャート: 判断 434"/>
        <xdr:cNvSpPr/>
      </xdr:nvSpPr>
      <xdr:spPr>
        <a:xfrm>
          <a:off x="14325600" y="980948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57785</xdr:rowOff>
    </xdr:from>
    <xdr:to>
      <xdr:col>81</xdr:col>
      <xdr:colOff>101600</xdr:colOff>
      <xdr:row>58</xdr:row>
      <xdr:rowOff>159385</xdr:rowOff>
    </xdr:to>
    <xdr:sp macro="" textlink="">
      <xdr:nvSpPr>
        <xdr:cNvPr id="436" name="フローチャート: 判断 435"/>
        <xdr:cNvSpPr/>
      </xdr:nvSpPr>
      <xdr:spPr>
        <a:xfrm>
          <a:off x="13578840" y="978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44450</xdr:rowOff>
    </xdr:from>
    <xdr:to>
      <xdr:col>76</xdr:col>
      <xdr:colOff>165100</xdr:colOff>
      <xdr:row>58</xdr:row>
      <xdr:rowOff>146050</xdr:rowOff>
    </xdr:to>
    <xdr:sp macro="" textlink="">
      <xdr:nvSpPr>
        <xdr:cNvPr id="437" name="フローチャート: 判断 436"/>
        <xdr:cNvSpPr/>
      </xdr:nvSpPr>
      <xdr:spPr>
        <a:xfrm>
          <a:off x="12804140" y="976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170180</xdr:rowOff>
    </xdr:from>
    <xdr:to>
      <xdr:col>72</xdr:col>
      <xdr:colOff>38100</xdr:colOff>
      <xdr:row>58</xdr:row>
      <xdr:rowOff>100330</xdr:rowOff>
    </xdr:to>
    <xdr:sp macro="" textlink="">
      <xdr:nvSpPr>
        <xdr:cNvPr id="438" name="フローチャート: 判断 437"/>
        <xdr:cNvSpPr/>
      </xdr:nvSpPr>
      <xdr:spPr>
        <a:xfrm>
          <a:off x="12029440" y="97256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97790</xdr:rowOff>
    </xdr:from>
    <xdr:to>
      <xdr:col>67</xdr:col>
      <xdr:colOff>101600</xdr:colOff>
      <xdr:row>58</xdr:row>
      <xdr:rowOff>27940</xdr:rowOff>
    </xdr:to>
    <xdr:sp macro="" textlink="">
      <xdr:nvSpPr>
        <xdr:cNvPr id="439" name="フローチャート: 判断 438"/>
        <xdr:cNvSpPr/>
      </xdr:nvSpPr>
      <xdr:spPr>
        <a:xfrm>
          <a:off x="11231880" y="9653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0" name="テキスト ボックス 439"/>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1" name="テキスト ボックス 440"/>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2" name="テキスト ボックス 441"/>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3" name="テキスト ボックス 442"/>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4" name="テキスト ボックス 443"/>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101600</xdr:rowOff>
    </xdr:from>
    <xdr:to>
      <xdr:col>85</xdr:col>
      <xdr:colOff>177800</xdr:colOff>
      <xdr:row>58</xdr:row>
      <xdr:rowOff>31750</xdr:rowOff>
    </xdr:to>
    <xdr:sp macro="" textlink="">
      <xdr:nvSpPr>
        <xdr:cNvPr id="445" name="楕円 444"/>
        <xdr:cNvSpPr/>
      </xdr:nvSpPr>
      <xdr:spPr>
        <a:xfrm>
          <a:off x="14325600" y="965708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124477</xdr:rowOff>
    </xdr:from>
    <xdr:ext cx="405111" cy="259045"/>
    <xdr:sp macro="" textlink="">
      <xdr:nvSpPr>
        <xdr:cNvPr id="446" name="【保健センター・保健所】&#10;有形固定資産減価償却率該当値テキスト"/>
        <xdr:cNvSpPr txBox="1"/>
      </xdr:nvSpPr>
      <xdr:spPr>
        <a:xfrm>
          <a:off x="14414500" y="951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82550</xdr:rowOff>
    </xdr:from>
    <xdr:to>
      <xdr:col>81</xdr:col>
      <xdr:colOff>101600</xdr:colOff>
      <xdr:row>58</xdr:row>
      <xdr:rowOff>12700</xdr:rowOff>
    </xdr:to>
    <xdr:sp macro="" textlink="">
      <xdr:nvSpPr>
        <xdr:cNvPr id="447" name="楕円 446"/>
        <xdr:cNvSpPr/>
      </xdr:nvSpPr>
      <xdr:spPr>
        <a:xfrm>
          <a:off x="13578840" y="9638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133350</xdr:rowOff>
    </xdr:from>
    <xdr:to>
      <xdr:col>85</xdr:col>
      <xdr:colOff>127000</xdr:colOff>
      <xdr:row>57</xdr:row>
      <xdr:rowOff>152400</xdr:rowOff>
    </xdr:to>
    <xdr:cxnSp macro="">
      <xdr:nvCxnSpPr>
        <xdr:cNvPr id="448" name="直線コネクタ 447"/>
        <xdr:cNvCxnSpPr/>
      </xdr:nvCxnSpPr>
      <xdr:spPr>
        <a:xfrm>
          <a:off x="13629640" y="9688830"/>
          <a:ext cx="74676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44450</xdr:rowOff>
    </xdr:from>
    <xdr:to>
      <xdr:col>76</xdr:col>
      <xdr:colOff>165100</xdr:colOff>
      <xdr:row>57</xdr:row>
      <xdr:rowOff>146050</xdr:rowOff>
    </xdr:to>
    <xdr:sp macro="" textlink="">
      <xdr:nvSpPr>
        <xdr:cNvPr id="449" name="楕円 448"/>
        <xdr:cNvSpPr/>
      </xdr:nvSpPr>
      <xdr:spPr>
        <a:xfrm>
          <a:off x="12804140" y="959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95250</xdr:rowOff>
    </xdr:from>
    <xdr:to>
      <xdr:col>81</xdr:col>
      <xdr:colOff>50800</xdr:colOff>
      <xdr:row>57</xdr:row>
      <xdr:rowOff>133350</xdr:rowOff>
    </xdr:to>
    <xdr:cxnSp macro="">
      <xdr:nvCxnSpPr>
        <xdr:cNvPr id="450" name="直線コネクタ 449"/>
        <xdr:cNvCxnSpPr/>
      </xdr:nvCxnSpPr>
      <xdr:spPr>
        <a:xfrm>
          <a:off x="12854940" y="9650730"/>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44450</xdr:rowOff>
    </xdr:from>
    <xdr:to>
      <xdr:col>72</xdr:col>
      <xdr:colOff>38100</xdr:colOff>
      <xdr:row>57</xdr:row>
      <xdr:rowOff>146050</xdr:rowOff>
    </xdr:to>
    <xdr:sp macro="" textlink="">
      <xdr:nvSpPr>
        <xdr:cNvPr id="451" name="楕円 450"/>
        <xdr:cNvSpPr/>
      </xdr:nvSpPr>
      <xdr:spPr>
        <a:xfrm>
          <a:off x="12029440" y="95999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95250</xdr:rowOff>
    </xdr:from>
    <xdr:to>
      <xdr:col>76</xdr:col>
      <xdr:colOff>114300</xdr:colOff>
      <xdr:row>57</xdr:row>
      <xdr:rowOff>95250</xdr:rowOff>
    </xdr:to>
    <xdr:cxnSp macro="">
      <xdr:nvCxnSpPr>
        <xdr:cNvPr id="452" name="直線コネクタ 451"/>
        <xdr:cNvCxnSpPr/>
      </xdr:nvCxnSpPr>
      <xdr:spPr>
        <a:xfrm>
          <a:off x="12072620" y="965073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139700</xdr:rowOff>
    </xdr:from>
    <xdr:to>
      <xdr:col>67</xdr:col>
      <xdr:colOff>101600</xdr:colOff>
      <xdr:row>57</xdr:row>
      <xdr:rowOff>69850</xdr:rowOff>
    </xdr:to>
    <xdr:sp macro="" textlink="">
      <xdr:nvSpPr>
        <xdr:cNvPr id="453" name="楕円 452"/>
        <xdr:cNvSpPr/>
      </xdr:nvSpPr>
      <xdr:spPr>
        <a:xfrm>
          <a:off x="11231880" y="95275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19050</xdr:rowOff>
    </xdr:from>
    <xdr:to>
      <xdr:col>71</xdr:col>
      <xdr:colOff>177800</xdr:colOff>
      <xdr:row>57</xdr:row>
      <xdr:rowOff>95250</xdr:rowOff>
    </xdr:to>
    <xdr:cxnSp macro="">
      <xdr:nvCxnSpPr>
        <xdr:cNvPr id="454" name="直線コネクタ 453"/>
        <xdr:cNvCxnSpPr/>
      </xdr:nvCxnSpPr>
      <xdr:spPr>
        <a:xfrm>
          <a:off x="11282680" y="9574530"/>
          <a:ext cx="78994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150512</xdr:rowOff>
    </xdr:from>
    <xdr:ext cx="405111" cy="259045"/>
    <xdr:sp macro="" textlink="">
      <xdr:nvSpPr>
        <xdr:cNvPr id="455" name="n_1aveValue【保健センター・保健所】&#10;有形固定資産減価償却率"/>
        <xdr:cNvSpPr txBox="1"/>
      </xdr:nvSpPr>
      <xdr:spPr>
        <a:xfrm>
          <a:off x="13437244" y="9873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137177</xdr:rowOff>
    </xdr:from>
    <xdr:ext cx="405111" cy="259045"/>
    <xdr:sp macro="" textlink="">
      <xdr:nvSpPr>
        <xdr:cNvPr id="456" name="n_2aveValue【保健センター・保健所】&#10;有形固定資産減価償却率"/>
        <xdr:cNvSpPr txBox="1"/>
      </xdr:nvSpPr>
      <xdr:spPr>
        <a:xfrm>
          <a:off x="12675244" y="9860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91457</xdr:rowOff>
    </xdr:from>
    <xdr:ext cx="405111" cy="259045"/>
    <xdr:sp macro="" textlink="">
      <xdr:nvSpPr>
        <xdr:cNvPr id="457" name="n_3aveValue【保健センター・保健所】&#10;有形固定資産減価償却率"/>
        <xdr:cNvSpPr txBox="1"/>
      </xdr:nvSpPr>
      <xdr:spPr>
        <a:xfrm>
          <a:off x="11900544" y="9814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19067</xdr:rowOff>
    </xdr:from>
    <xdr:ext cx="405111" cy="259045"/>
    <xdr:sp macro="" textlink="">
      <xdr:nvSpPr>
        <xdr:cNvPr id="458" name="n_4aveValue【保健センター・保健所】&#10;有形固定資産減価償却率"/>
        <xdr:cNvSpPr txBox="1"/>
      </xdr:nvSpPr>
      <xdr:spPr>
        <a:xfrm>
          <a:off x="11102984" y="9742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29227</xdr:rowOff>
    </xdr:from>
    <xdr:ext cx="405111" cy="259045"/>
    <xdr:sp macro="" textlink="">
      <xdr:nvSpPr>
        <xdr:cNvPr id="459" name="n_1mainValue【保健センター・保健所】&#10;有形固定資産減価償却率"/>
        <xdr:cNvSpPr txBox="1"/>
      </xdr:nvSpPr>
      <xdr:spPr>
        <a:xfrm>
          <a:off x="13437244" y="941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162577</xdr:rowOff>
    </xdr:from>
    <xdr:ext cx="405111" cy="259045"/>
    <xdr:sp macro="" textlink="">
      <xdr:nvSpPr>
        <xdr:cNvPr id="460" name="n_2mainValue【保健センター・保健所】&#10;有形固定資産減価償却率"/>
        <xdr:cNvSpPr txBox="1"/>
      </xdr:nvSpPr>
      <xdr:spPr>
        <a:xfrm>
          <a:off x="12675244" y="938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162577</xdr:rowOff>
    </xdr:from>
    <xdr:ext cx="405111" cy="259045"/>
    <xdr:sp macro="" textlink="">
      <xdr:nvSpPr>
        <xdr:cNvPr id="461" name="n_3mainValue【保健センター・保健所】&#10;有形固定資産減価償却率"/>
        <xdr:cNvSpPr txBox="1"/>
      </xdr:nvSpPr>
      <xdr:spPr>
        <a:xfrm>
          <a:off x="11900544" y="938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86377</xdr:rowOff>
    </xdr:from>
    <xdr:ext cx="405111" cy="259045"/>
    <xdr:sp macro="" textlink="">
      <xdr:nvSpPr>
        <xdr:cNvPr id="462" name="n_4mainValue【保健センター・保健所】&#10;有形固定資産減価償却率"/>
        <xdr:cNvSpPr txBox="1"/>
      </xdr:nvSpPr>
      <xdr:spPr>
        <a:xfrm>
          <a:off x="11102984" y="930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3" name="正方形/長方形 462"/>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4" name="正方形/長方形 463"/>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5" name="正方形/長方形 464"/>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6" name="正方形/長方形 465"/>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7" name="正方形/長方形 466"/>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8" name="正方形/長方形 467"/>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9" name="正方形/長方形 468"/>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0" name="正方形/長方形 469"/>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1" name="テキスト ボックス 470"/>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2" name="直線コネクタ 471"/>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73" name="直線コネクタ 472"/>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74" name="テキスト ボックス 473"/>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75" name="直線コネクタ 474"/>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76" name="テキスト ボックス 475"/>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77" name="直線コネクタ 476"/>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78" name="テキスト ボックス 477"/>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79" name="直線コネクタ 478"/>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0" name="テキスト ボックス 479"/>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1" name="直線コネクタ 480"/>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82" name="テキスト ボックス 481"/>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83" name="直線コネクタ 482"/>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84" name="テキスト ボックス 483"/>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5" name="直線コネクタ 484"/>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6" name="テキスト ボックス 485"/>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7"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96338</xdr:rowOff>
    </xdr:from>
    <xdr:to>
      <xdr:col>116</xdr:col>
      <xdr:colOff>62864</xdr:colOff>
      <xdr:row>64</xdr:row>
      <xdr:rowOff>68580</xdr:rowOff>
    </xdr:to>
    <xdr:cxnSp macro="">
      <xdr:nvCxnSpPr>
        <xdr:cNvPr id="488" name="直線コネクタ 487"/>
        <xdr:cNvCxnSpPr/>
      </xdr:nvCxnSpPr>
      <xdr:spPr>
        <a:xfrm flipV="1">
          <a:off x="19509104" y="9316538"/>
          <a:ext cx="0" cy="148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72407</xdr:rowOff>
    </xdr:from>
    <xdr:ext cx="469744" cy="259045"/>
    <xdr:sp macro="" textlink="">
      <xdr:nvSpPr>
        <xdr:cNvPr id="489" name="【保健センター・保健所】&#10;一人当たり面積最小値テキスト"/>
        <xdr:cNvSpPr txBox="1"/>
      </xdr:nvSpPr>
      <xdr:spPr>
        <a:xfrm>
          <a:off x="19547840" y="1080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68580</xdr:rowOff>
    </xdr:from>
    <xdr:to>
      <xdr:col>116</xdr:col>
      <xdr:colOff>152400</xdr:colOff>
      <xdr:row>64</xdr:row>
      <xdr:rowOff>68580</xdr:rowOff>
    </xdr:to>
    <xdr:cxnSp macro="">
      <xdr:nvCxnSpPr>
        <xdr:cNvPr id="490" name="直線コネクタ 489"/>
        <xdr:cNvCxnSpPr/>
      </xdr:nvCxnSpPr>
      <xdr:spPr>
        <a:xfrm>
          <a:off x="19443700" y="107975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43015</xdr:rowOff>
    </xdr:from>
    <xdr:ext cx="469744" cy="259045"/>
    <xdr:sp macro="" textlink="">
      <xdr:nvSpPr>
        <xdr:cNvPr id="491" name="【保健センター・保健所】&#10;一人当たり面積最大値テキスト"/>
        <xdr:cNvSpPr txBox="1"/>
      </xdr:nvSpPr>
      <xdr:spPr>
        <a:xfrm>
          <a:off x="19547840" y="9095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96338</xdr:rowOff>
    </xdr:from>
    <xdr:to>
      <xdr:col>116</xdr:col>
      <xdr:colOff>152400</xdr:colOff>
      <xdr:row>55</xdr:row>
      <xdr:rowOff>96338</xdr:rowOff>
    </xdr:to>
    <xdr:cxnSp macro="">
      <xdr:nvCxnSpPr>
        <xdr:cNvPr id="492" name="直線コネクタ 491"/>
        <xdr:cNvCxnSpPr/>
      </xdr:nvCxnSpPr>
      <xdr:spPr>
        <a:xfrm>
          <a:off x="19443700" y="93165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139899</xdr:rowOff>
    </xdr:from>
    <xdr:ext cx="469744" cy="259045"/>
    <xdr:sp macro="" textlink="">
      <xdr:nvSpPr>
        <xdr:cNvPr id="493" name="【保健センター・保健所】&#10;一人当たり面積平均値テキスト"/>
        <xdr:cNvSpPr txBox="1"/>
      </xdr:nvSpPr>
      <xdr:spPr>
        <a:xfrm>
          <a:off x="19547840" y="105335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161472</xdr:rowOff>
    </xdr:from>
    <xdr:to>
      <xdr:col>116</xdr:col>
      <xdr:colOff>114300</xdr:colOff>
      <xdr:row>63</xdr:row>
      <xdr:rowOff>91622</xdr:rowOff>
    </xdr:to>
    <xdr:sp macro="" textlink="">
      <xdr:nvSpPr>
        <xdr:cNvPr id="494" name="フローチャート: 判断 493"/>
        <xdr:cNvSpPr/>
      </xdr:nvSpPr>
      <xdr:spPr>
        <a:xfrm>
          <a:off x="19458940" y="105551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146776</xdr:rowOff>
    </xdr:from>
    <xdr:to>
      <xdr:col>112</xdr:col>
      <xdr:colOff>38100</xdr:colOff>
      <xdr:row>63</xdr:row>
      <xdr:rowOff>76926</xdr:rowOff>
    </xdr:to>
    <xdr:sp macro="" textlink="">
      <xdr:nvSpPr>
        <xdr:cNvPr id="495" name="フローチャート: 判断 494"/>
        <xdr:cNvSpPr/>
      </xdr:nvSpPr>
      <xdr:spPr>
        <a:xfrm>
          <a:off x="18735040" y="1054045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52070</xdr:rowOff>
    </xdr:from>
    <xdr:to>
      <xdr:col>107</xdr:col>
      <xdr:colOff>101600</xdr:colOff>
      <xdr:row>63</xdr:row>
      <xdr:rowOff>153670</xdr:rowOff>
    </xdr:to>
    <xdr:sp macro="" textlink="">
      <xdr:nvSpPr>
        <xdr:cNvPr id="496" name="フローチャート: 判断 495"/>
        <xdr:cNvSpPr/>
      </xdr:nvSpPr>
      <xdr:spPr>
        <a:xfrm>
          <a:off x="1793748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37374</xdr:rowOff>
    </xdr:from>
    <xdr:to>
      <xdr:col>102</xdr:col>
      <xdr:colOff>165100</xdr:colOff>
      <xdr:row>63</xdr:row>
      <xdr:rowOff>138974</xdr:rowOff>
    </xdr:to>
    <xdr:sp macro="" textlink="">
      <xdr:nvSpPr>
        <xdr:cNvPr id="497" name="フローチャート: 判断 496"/>
        <xdr:cNvSpPr/>
      </xdr:nvSpPr>
      <xdr:spPr>
        <a:xfrm>
          <a:off x="17162780" y="1059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56969</xdr:rowOff>
    </xdr:from>
    <xdr:to>
      <xdr:col>98</xdr:col>
      <xdr:colOff>38100</xdr:colOff>
      <xdr:row>63</xdr:row>
      <xdr:rowOff>158569</xdr:rowOff>
    </xdr:to>
    <xdr:sp macro="" textlink="">
      <xdr:nvSpPr>
        <xdr:cNvPr id="498" name="フローチャート: 判断 497"/>
        <xdr:cNvSpPr/>
      </xdr:nvSpPr>
      <xdr:spPr>
        <a:xfrm>
          <a:off x="16388080" y="1061828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9" name="テキスト ボックス 498"/>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0" name="テキスト ボックス 499"/>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1" name="テキスト ボックス 500"/>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2" name="テキスト ボックス 501"/>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3" name="テキスト ボックス 502"/>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92891</xdr:rowOff>
    </xdr:from>
    <xdr:to>
      <xdr:col>116</xdr:col>
      <xdr:colOff>114300</xdr:colOff>
      <xdr:row>61</xdr:row>
      <xdr:rowOff>23041</xdr:rowOff>
    </xdr:to>
    <xdr:sp macro="" textlink="">
      <xdr:nvSpPr>
        <xdr:cNvPr id="504" name="楕円 503"/>
        <xdr:cNvSpPr/>
      </xdr:nvSpPr>
      <xdr:spPr>
        <a:xfrm>
          <a:off x="19458940" y="1015129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115768</xdr:rowOff>
    </xdr:from>
    <xdr:ext cx="469744" cy="259045"/>
    <xdr:sp macro="" textlink="">
      <xdr:nvSpPr>
        <xdr:cNvPr id="505" name="【保健センター・保健所】&#10;一人当たり面積該当値テキスト"/>
        <xdr:cNvSpPr txBox="1"/>
      </xdr:nvSpPr>
      <xdr:spPr>
        <a:xfrm>
          <a:off x="19547840" y="10006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91259</xdr:rowOff>
    </xdr:from>
    <xdr:to>
      <xdr:col>112</xdr:col>
      <xdr:colOff>38100</xdr:colOff>
      <xdr:row>63</xdr:row>
      <xdr:rowOff>21409</xdr:rowOff>
    </xdr:to>
    <xdr:sp macro="" textlink="">
      <xdr:nvSpPr>
        <xdr:cNvPr id="506" name="楕円 505"/>
        <xdr:cNvSpPr/>
      </xdr:nvSpPr>
      <xdr:spPr>
        <a:xfrm>
          <a:off x="18735040" y="1048493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143691</xdr:rowOff>
    </xdr:from>
    <xdr:to>
      <xdr:col>116</xdr:col>
      <xdr:colOff>63500</xdr:colOff>
      <xdr:row>62</xdr:row>
      <xdr:rowOff>142059</xdr:rowOff>
    </xdr:to>
    <xdr:cxnSp macro="">
      <xdr:nvCxnSpPr>
        <xdr:cNvPr id="507" name="直線コネクタ 506"/>
        <xdr:cNvCxnSpPr/>
      </xdr:nvCxnSpPr>
      <xdr:spPr>
        <a:xfrm flipV="1">
          <a:off x="18778220" y="10202091"/>
          <a:ext cx="731520" cy="333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97790</xdr:rowOff>
    </xdr:from>
    <xdr:to>
      <xdr:col>107</xdr:col>
      <xdr:colOff>101600</xdr:colOff>
      <xdr:row>63</xdr:row>
      <xdr:rowOff>27940</xdr:rowOff>
    </xdr:to>
    <xdr:sp macro="" textlink="">
      <xdr:nvSpPr>
        <xdr:cNvPr id="508" name="楕円 507"/>
        <xdr:cNvSpPr/>
      </xdr:nvSpPr>
      <xdr:spPr>
        <a:xfrm>
          <a:off x="17937480" y="104914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142059</xdr:rowOff>
    </xdr:from>
    <xdr:to>
      <xdr:col>111</xdr:col>
      <xdr:colOff>177800</xdr:colOff>
      <xdr:row>62</xdr:row>
      <xdr:rowOff>148590</xdr:rowOff>
    </xdr:to>
    <xdr:cxnSp macro="">
      <xdr:nvCxnSpPr>
        <xdr:cNvPr id="509" name="直線コネクタ 508"/>
        <xdr:cNvCxnSpPr/>
      </xdr:nvCxnSpPr>
      <xdr:spPr>
        <a:xfrm flipV="1">
          <a:off x="17988280" y="10535739"/>
          <a:ext cx="78994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104322</xdr:rowOff>
    </xdr:from>
    <xdr:to>
      <xdr:col>102</xdr:col>
      <xdr:colOff>165100</xdr:colOff>
      <xdr:row>63</xdr:row>
      <xdr:rowOff>34472</xdr:rowOff>
    </xdr:to>
    <xdr:sp macro="" textlink="">
      <xdr:nvSpPr>
        <xdr:cNvPr id="510" name="楕円 509"/>
        <xdr:cNvSpPr/>
      </xdr:nvSpPr>
      <xdr:spPr>
        <a:xfrm>
          <a:off x="17162780" y="104980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148590</xdr:rowOff>
    </xdr:from>
    <xdr:to>
      <xdr:col>107</xdr:col>
      <xdr:colOff>50800</xdr:colOff>
      <xdr:row>62</xdr:row>
      <xdr:rowOff>155122</xdr:rowOff>
    </xdr:to>
    <xdr:cxnSp macro="">
      <xdr:nvCxnSpPr>
        <xdr:cNvPr id="511" name="直線コネクタ 510"/>
        <xdr:cNvCxnSpPr/>
      </xdr:nvCxnSpPr>
      <xdr:spPr>
        <a:xfrm flipV="1">
          <a:off x="17213580" y="10542270"/>
          <a:ext cx="7747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107587</xdr:rowOff>
    </xdr:from>
    <xdr:to>
      <xdr:col>98</xdr:col>
      <xdr:colOff>38100</xdr:colOff>
      <xdr:row>63</xdr:row>
      <xdr:rowOff>37737</xdr:rowOff>
    </xdr:to>
    <xdr:sp macro="" textlink="">
      <xdr:nvSpPr>
        <xdr:cNvPr id="512" name="楕円 511"/>
        <xdr:cNvSpPr/>
      </xdr:nvSpPr>
      <xdr:spPr>
        <a:xfrm>
          <a:off x="16388080" y="1050126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155122</xdr:rowOff>
    </xdr:from>
    <xdr:to>
      <xdr:col>102</xdr:col>
      <xdr:colOff>114300</xdr:colOff>
      <xdr:row>62</xdr:row>
      <xdr:rowOff>158387</xdr:rowOff>
    </xdr:to>
    <xdr:cxnSp macro="">
      <xdr:nvCxnSpPr>
        <xdr:cNvPr id="513" name="直線コネクタ 512"/>
        <xdr:cNvCxnSpPr/>
      </xdr:nvCxnSpPr>
      <xdr:spPr>
        <a:xfrm flipV="1">
          <a:off x="16431260" y="10548802"/>
          <a:ext cx="78232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68053</xdr:rowOff>
    </xdr:from>
    <xdr:ext cx="469744" cy="259045"/>
    <xdr:sp macro="" textlink="">
      <xdr:nvSpPr>
        <xdr:cNvPr id="514" name="n_1aveValue【保健センター・保健所】&#10;一人当たり面積"/>
        <xdr:cNvSpPr txBox="1"/>
      </xdr:nvSpPr>
      <xdr:spPr>
        <a:xfrm>
          <a:off x="18561127" y="10629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144797</xdr:rowOff>
    </xdr:from>
    <xdr:ext cx="469744" cy="259045"/>
    <xdr:sp macro="" textlink="">
      <xdr:nvSpPr>
        <xdr:cNvPr id="515" name="n_2aveValue【保健センター・保健所】&#10;一人当たり面積"/>
        <xdr:cNvSpPr txBox="1"/>
      </xdr:nvSpPr>
      <xdr:spPr>
        <a:xfrm>
          <a:off x="17776267" y="1070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130101</xdr:rowOff>
    </xdr:from>
    <xdr:ext cx="469744" cy="259045"/>
    <xdr:sp macro="" textlink="">
      <xdr:nvSpPr>
        <xdr:cNvPr id="516" name="n_3aveValue【保健センター・保健所】&#10;一人当たり面積"/>
        <xdr:cNvSpPr txBox="1"/>
      </xdr:nvSpPr>
      <xdr:spPr>
        <a:xfrm>
          <a:off x="17001567" y="1069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149696</xdr:rowOff>
    </xdr:from>
    <xdr:ext cx="469744" cy="259045"/>
    <xdr:sp macro="" textlink="">
      <xdr:nvSpPr>
        <xdr:cNvPr id="517" name="n_4aveValue【保健センター・保健所】&#10;一人当たり面積"/>
        <xdr:cNvSpPr txBox="1"/>
      </xdr:nvSpPr>
      <xdr:spPr>
        <a:xfrm>
          <a:off x="16226867" y="10711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37936</xdr:rowOff>
    </xdr:from>
    <xdr:ext cx="469744" cy="259045"/>
    <xdr:sp macro="" textlink="">
      <xdr:nvSpPr>
        <xdr:cNvPr id="518" name="n_1mainValue【保健センター・保健所】&#10;一人当たり面積"/>
        <xdr:cNvSpPr txBox="1"/>
      </xdr:nvSpPr>
      <xdr:spPr>
        <a:xfrm>
          <a:off x="18561127" y="10263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44467</xdr:rowOff>
    </xdr:from>
    <xdr:ext cx="469744" cy="259045"/>
    <xdr:sp macro="" textlink="">
      <xdr:nvSpPr>
        <xdr:cNvPr id="519" name="n_2mainValue【保健センター・保健所】&#10;一人当たり面積"/>
        <xdr:cNvSpPr txBox="1"/>
      </xdr:nvSpPr>
      <xdr:spPr>
        <a:xfrm>
          <a:off x="17776267" y="1027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50999</xdr:rowOff>
    </xdr:from>
    <xdr:ext cx="469744" cy="259045"/>
    <xdr:sp macro="" textlink="">
      <xdr:nvSpPr>
        <xdr:cNvPr id="520" name="n_3mainValue【保健センター・保健所】&#10;一人当たり面積"/>
        <xdr:cNvSpPr txBox="1"/>
      </xdr:nvSpPr>
      <xdr:spPr>
        <a:xfrm>
          <a:off x="17001567" y="10277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54264</xdr:rowOff>
    </xdr:from>
    <xdr:ext cx="469744" cy="259045"/>
    <xdr:sp macro="" textlink="">
      <xdr:nvSpPr>
        <xdr:cNvPr id="521" name="n_4mainValue【保健センター・保健所】&#10;一人当たり面積"/>
        <xdr:cNvSpPr txBox="1"/>
      </xdr:nvSpPr>
      <xdr:spPr>
        <a:xfrm>
          <a:off x="16226867" y="1028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2" name="正方形/長方形 521"/>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3" name="正方形/長方形 522"/>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4" name="正方形/長方形 523"/>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5" name="正方形/長方形 524"/>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6" name="正方形/長方形 525"/>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7" name="正方形/長方形 526"/>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8" name="正方形/長方形 527"/>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9" name="正方形/長方形 528"/>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0" name="テキスト ボックス 529"/>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1" name="直線コネクタ 530"/>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2" name="テキスト ボックス 531"/>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3" name="直線コネクタ 532"/>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4" name="テキスト ボックス 533"/>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5" name="直線コネクタ 534"/>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6" name="テキスト ボックス 535"/>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7" name="直線コネクタ 536"/>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8" name="テキスト ボックス 537"/>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9" name="直線コネクタ 538"/>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0" name="テキスト ボックス 539"/>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1" name="直線コネクタ 540"/>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2" name="テキスト ボックス 541"/>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3" name="直線コネクタ 542"/>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4" name="テキスト ボックス 543"/>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5" name="直線コネクタ 544"/>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6"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127907</xdr:rowOff>
    </xdr:from>
    <xdr:to>
      <xdr:col>85</xdr:col>
      <xdr:colOff>126364</xdr:colOff>
      <xdr:row>86</xdr:row>
      <xdr:rowOff>168729</xdr:rowOff>
    </xdr:to>
    <xdr:cxnSp macro="">
      <xdr:nvCxnSpPr>
        <xdr:cNvPr id="547" name="直線コネクタ 546"/>
        <xdr:cNvCxnSpPr/>
      </xdr:nvCxnSpPr>
      <xdr:spPr>
        <a:xfrm flipV="1">
          <a:off x="14375764" y="13203827"/>
          <a:ext cx="0" cy="1381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48" name="【消防施設】&#10;有形固定資産減価償却率最小値テキスト"/>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49" name="直線コネクタ 548"/>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74584</xdr:rowOff>
    </xdr:from>
    <xdr:ext cx="405111" cy="259045"/>
    <xdr:sp macro="" textlink="">
      <xdr:nvSpPr>
        <xdr:cNvPr id="550" name="【消防施設】&#10;有形固定資産減価償却率最大値テキスト"/>
        <xdr:cNvSpPr txBox="1"/>
      </xdr:nvSpPr>
      <xdr:spPr>
        <a:xfrm>
          <a:off x="14414500" y="12982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127907</xdr:rowOff>
    </xdr:from>
    <xdr:to>
      <xdr:col>86</xdr:col>
      <xdr:colOff>25400</xdr:colOff>
      <xdr:row>78</xdr:row>
      <xdr:rowOff>127907</xdr:rowOff>
    </xdr:to>
    <xdr:cxnSp macro="">
      <xdr:nvCxnSpPr>
        <xdr:cNvPr id="551" name="直線コネクタ 550"/>
        <xdr:cNvCxnSpPr/>
      </xdr:nvCxnSpPr>
      <xdr:spPr>
        <a:xfrm>
          <a:off x="14287500" y="132038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139172</xdr:rowOff>
    </xdr:from>
    <xdr:ext cx="405111" cy="259045"/>
    <xdr:sp macro="" textlink="">
      <xdr:nvSpPr>
        <xdr:cNvPr id="552" name="【消防施設】&#10;有形固定資産減価償却率平均値テキスト"/>
        <xdr:cNvSpPr txBox="1"/>
      </xdr:nvSpPr>
      <xdr:spPr>
        <a:xfrm>
          <a:off x="14414500" y="13718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116295</xdr:rowOff>
    </xdr:from>
    <xdr:to>
      <xdr:col>85</xdr:col>
      <xdr:colOff>177800</xdr:colOff>
      <xdr:row>83</xdr:row>
      <xdr:rowOff>46445</xdr:rowOff>
    </xdr:to>
    <xdr:sp macro="" textlink="">
      <xdr:nvSpPr>
        <xdr:cNvPr id="553" name="フローチャート: 判断 552"/>
        <xdr:cNvSpPr/>
      </xdr:nvSpPr>
      <xdr:spPr>
        <a:xfrm>
          <a:off x="14325600" y="1386277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101600</xdr:rowOff>
    </xdr:from>
    <xdr:to>
      <xdr:col>81</xdr:col>
      <xdr:colOff>101600</xdr:colOff>
      <xdr:row>83</xdr:row>
      <xdr:rowOff>31750</xdr:rowOff>
    </xdr:to>
    <xdr:sp macro="" textlink="">
      <xdr:nvSpPr>
        <xdr:cNvPr id="554" name="フローチャート: 判断 553"/>
        <xdr:cNvSpPr/>
      </xdr:nvSpPr>
      <xdr:spPr>
        <a:xfrm>
          <a:off x="13578840" y="138480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155484</xdr:rowOff>
    </xdr:from>
    <xdr:to>
      <xdr:col>76</xdr:col>
      <xdr:colOff>165100</xdr:colOff>
      <xdr:row>83</xdr:row>
      <xdr:rowOff>85634</xdr:rowOff>
    </xdr:to>
    <xdr:sp macro="" textlink="">
      <xdr:nvSpPr>
        <xdr:cNvPr id="555" name="フローチャート: 判断 554"/>
        <xdr:cNvSpPr/>
      </xdr:nvSpPr>
      <xdr:spPr>
        <a:xfrm>
          <a:off x="12804140" y="139019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119562</xdr:rowOff>
    </xdr:from>
    <xdr:to>
      <xdr:col>72</xdr:col>
      <xdr:colOff>38100</xdr:colOff>
      <xdr:row>83</xdr:row>
      <xdr:rowOff>49712</xdr:rowOff>
    </xdr:to>
    <xdr:sp macro="" textlink="">
      <xdr:nvSpPr>
        <xdr:cNvPr id="556" name="フローチャート: 判断 555"/>
        <xdr:cNvSpPr/>
      </xdr:nvSpPr>
      <xdr:spPr>
        <a:xfrm>
          <a:off x="12029440" y="1386604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70576</xdr:rowOff>
    </xdr:from>
    <xdr:to>
      <xdr:col>67</xdr:col>
      <xdr:colOff>101600</xdr:colOff>
      <xdr:row>83</xdr:row>
      <xdr:rowOff>726</xdr:rowOff>
    </xdr:to>
    <xdr:sp macro="" textlink="">
      <xdr:nvSpPr>
        <xdr:cNvPr id="557" name="フローチャート: 判断 556"/>
        <xdr:cNvSpPr/>
      </xdr:nvSpPr>
      <xdr:spPr>
        <a:xfrm>
          <a:off x="11231880" y="138170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8" name="テキスト ボックス 557"/>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9" name="テキスト ボックス 558"/>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0" name="テキスト ボックス 559"/>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1" name="テキスト ボックス 560"/>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2" name="テキスト ボックス 561"/>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44450</xdr:rowOff>
    </xdr:from>
    <xdr:to>
      <xdr:col>85</xdr:col>
      <xdr:colOff>177800</xdr:colOff>
      <xdr:row>83</xdr:row>
      <xdr:rowOff>146050</xdr:rowOff>
    </xdr:to>
    <xdr:sp macro="" textlink="">
      <xdr:nvSpPr>
        <xdr:cNvPr id="563" name="楕円 562"/>
        <xdr:cNvSpPr/>
      </xdr:nvSpPr>
      <xdr:spPr>
        <a:xfrm>
          <a:off x="14325600" y="1395857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22877</xdr:rowOff>
    </xdr:from>
    <xdr:ext cx="405111" cy="259045"/>
    <xdr:sp macro="" textlink="">
      <xdr:nvSpPr>
        <xdr:cNvPr id="564" name="【消防施設】&#10;有形固定資産減価償却率該当値テキスト"/>
        <xdr:cNvSpPr txBox="1"/>
      </xdr:nvSpPr>
      <xdr:spPr>
        <a:xfrm>
          <a:off x="14414500" y="1393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80373</xdr:rowOff>
    </xdr:from>
    <xdr:to>
      <xdr:col>81</xdr:col>
      <xdr:colOff>101600</xdr:colOff>
      <xdr:row>83</xdr:row>
      <xdr:rowOff>10523</xdr:rowOff>
    </xdr:to>
    <xdr:sp macro="" textlink="">
      <xdr:nvSpPr>
        <xdr:cNvPr id="565" name="楕円 564"/>
        <xdr:cNvSpPr/>
      </xdr:nvSpPr>
      <xdr:spPr>
        <a:xfrm>
          <a:off x="13578840" y="138268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131173</xdr:rowOff>
    </xdr:from>
    <xdr:to>
      <xdr:col>85</xdr:col>
      <xdr:colOff>127000</xdr:colOff>
      <xdr:row>83</xdr:row>
      <xdr:rowOff>95250</xdr:rowOff>
    </xdr:to>
    <xdr:cxnSp macro="">
      <xdr:nvCxnSpPr>
        <xdr:cNvPr id="566" name="直線コネクタ 565"/>
        <xdr:cNvCxnSpPr/>
      </xdr:nvCxnSpPr>
      <xdr:spPr>
        <a:xfrm>
          <a:off x="13629640" y="13877653"/>
          <a:ext cx="746760" cy="13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52614</xdr:rowOff>
    </xdr:from>
    <xdr:to>
      <xdr:col>76</xdr:col>
      <xdr:colOff>165100</xdr:colOff>
      <xdr:row>85</xdr:row>
      <xdr:rowOff>154214</xdr:rowOff>
    </xdr:to>
    <xdr:sp macro="" textlink="">
      <xdr:nvSpPr>
        <xdr:cNvPr id="567" name="楕円 566"/>
        <xdr:cNvSpPr/>
      </xdr:nvSpPr>
      <xdr:spPr>
        <a:xfrm>
          <a:off x="12804140" y="1430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131173</xdr:rowOff>
    </xdr:from>
    <xdr:to>
      <xdr:col>81</xdr:col>
      <xdr:colOff>50800</xdr:colOff>
      <xdr:row>85</xdr:row>
      <xdr:rowOff>103414</xdr:rowOff>
    </xdr:to>
    <xdr:cxnSp macro="">
      <xdr:nvCxnSpPr>
        <xdr:cNvPr id="568" name="直線コネクタ 567"/>
        <xdr:cNvCxnSpPr/>
      </xdr:nvCxnSpPr>
      <xdr:spPr>
        <a:xfrm flipV="1">
          <a:off x="12854940" y="13877653"/>
          <a:ext cx="774700" cy="47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68943</xdr:rowOff>
    </xdr:from>
    <xdr:to>
      <xdr:col>72</xdr:col>
      <xdr:colOff>38100</xdr:colOff>
      <xdr:row>85</xdr:row>
      <xdr:rowOff>170543</xdr:rowOff>
    </xdr:to>
    <xdr:sp macro="" textlink="">
      <xdr:nvSpPr>
        <xdr:cNvPr id="569" name="楕円 568"/>
        <xdr:cNvSpPr/>
      </xdr:nvSpPr>
      <xdr:spPr>
        <a:xfrm>
          <a:off x="12029440" y="1431834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103414</xdr:rowOff>
    </xdr:from>
    <xdr:to>
      <xdr:col>76</xdr:col>
      <xdr:colOff>114300</xdr:colOff>
      <xdr:row>85</xdr:row>
      <xdr:rowOff>119743</xdr:rowOff>
    </xdr:to>
    <xdr:cxnSp macro="">
      <xdr:nvCxnSpPr>
        <xdr:cNvPr id="570" name="直線コネクタ 569"/>
        <xdr:cNvCxnSpPr/>
      </xdr:nvCxnSpPr>
      <xdr:spPr>
        <a:xfrm flipV="1">
          <a:off x="12072620" y="14352814"/>
          <a:ext cx="78232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114663</xdr:rowOff>
    </xdr:from>
    <xdr:to>
      <xdr:col>67</xdr:col>
      <xdr:colOff>101600</xdr:colOff>
      <xdr:row>85</xdr:row>
      <xdr:rowOff>44813</xdr:rowOff>
    </xdr:to>
    <xdr:sp macro="" textlink="">
      <xdr:nvSpPr>
        <xdr:cNvPr id="571" name="楕円 570"/>
        <xdr:cNvSpPr/>
      </xdr:nvSpPr>
      <xdr:spPr>
        <a:xfrm>
          <a:off x="11231880" y="141964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165463</xdr:rowOff>
    </xdr:from>
    <xdr:to>
      <xdr:col>71</xdr:col>
      <xdr:colOff>177800</xdr:colOff>
      <xdr:row>85</xdr:row>
      <xdr:rowOff>119743</xdr:rowOff>
    </xdr:to>
    <xdr:cxnSp macro="">
      <xdr:nvCxnSpPr>
        <xdr:cNvPr id="572" name="直線コネクタ 571"/>
        <xdr:cNvCxnSpPr/>
      </xdr:nvCxnSpPr>
      <xdr:spPr>
        <a:xfrm>
          <a:off x="11282680" y="14247223"/>
          <a:ext cx="78994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22877</xdr:rowOff>
    </xdr:from>
    <xdr:ext cx="405111" cy="259045"/>
    <xdr:sp macro="" textlink="">
      <xdr:nvSpPr>
        <xdr:cNvPr id="573" name="n_1aveValue【消防施設】&#10;有形固定資産減価償却率"/>
        <xdr:cNvSpPr txBox="1"/>
      </xdr:nvSpPr>
      <xdr:spPr>
        <a:xfrm>
          <a:off x="13437244" y="1393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102161</xdr:rowOff>
    </xdr:from>
    <xdr:ext cx="405111" cy="259045"/>
    <xdr:sp macro="" textlink="">
      <xdr:nvSpPr>
        <xdr:cNvPr id="574" name="n_2aveValue【消防施設】&#10;有形固定資産減価償却率"/>
        <xdr:cNvSpPr txBox="1"/>
      </xdr:nvSpPr>
      <xdr:spPr>
        <a:xfrm>
          <a:off x="12675244" y="1368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66239</xdr:rowOff>
    </xdr:from>
    <xdr:ext cx="405111" cy="259045"/>
    <xdr:sp macro="" textlink="">
      <xdr:nvSpPr>
        <xdr:cNvPr id="575" name="n_3aveValue【消防施設】&#10;有形固定資産減価償却率"/>
        <xdr:cNvSpPr txBox="1"/>
      </xdr:nvSpPr>
      <xdr:spPr>
        <a:xfrm>
          <a:off x="11900544" y="13645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17253</xdr:rowOff>
    </xdr:from>
    <xdr:ext cx="405111" cy="259045"/>
    <xdr:sp macro="" textlink="">
      <xdr:nvSpPr>
        <xdr:cNvPr id="576" name="n_4aveValue【消防施設】&#10;有形固定資産減価償却率"/>
        <xdr:cNvSpPr txBox="1"/>
      </xdr:nvSpPr>
      <xdr:spPr>
        <a:xfrm>
          <a:off x="11102984" y="1359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27050</xdr:rowOff>
    </xdr:from>
    <xdr:ext cx="405111" cy="259045"/>
    <xdr:sp macro="" textlink="">
      <xdr:nvSpPr>
        <xdr:cNvPr id="577" name="n_1mainValue【消防施設】&#10;有形固定資産減価償却率"/>
        <xdr:cNvSpPr txBox="1"/>
      </xdr:nvSpPr>
      <xdr:spPr>
        <a:xfrm>
          <a:off x="13437244" y="1360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145341</xdr:rowOff>
    </xdr:from>
    <xdr:ext cx="405111" cy="259045"/>
    <xdr:sp macro="" textlink="">
      <xdr:nvSpPr>
        <xdr:cNvPr id="578" name="n_2mainValue【消防施設】&#10;有形固定資産減価償却率"/>
        <xdr:cNvSpPr txBox="1"/>
      </xdr:nvSpPr>
      <xdr:spPr>
        <a:xfrm>
          <a:off x="12675244" y="1439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161670</xdr:rowOff>
    </xdr:from>
    <xdr:ext cx="405111" cy="259045"/>
    <xdr:sp macro="" textlink="">
      <xdr:nvSpPr>
        <xdr:cNvPr id="579" name="n_3mainValue【消防施設】&#10;有形固定資産減価償却率"/>
        <xdr:cNvSpPr txBox="1"/>
      </xdr:nvSpPr>
      <xdr:spPr>
        <a:xfrm>
          <a:off x="11900544" y="14411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35940</xdr:rowOff>
    </xdr:from>
    <xdr:ext cx="405111" cy="259045"/>
    <xdr:sp macro="" textlink="">
      <xdr:nvSpPr>
        <xdr:cNvPr id="580" name="n_4mainValue【消防施設】&#10;有形固定資産減価償却率"/>
        <xdr:cNvSpPr txBox="1"/>
      </xdr:nvSpPr>
      <xdr:spPr>
        <a:xfrm>
          <a:off x="11102984" y="14285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1" name="正方形/長方形 580"/>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2" name="正方形/長方形 581"/>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3" name="正方形/長方形 582"/>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4" name="正方形/長方形 583"/>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5" name="正方形/長方形 584"/>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6" name="正方形/長方形 585"/>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7" name="正方形/長方形 586"/>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8" name="正方形/長方形 587"/>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9" name="テキスト ボックス 588"/>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0" name="直線コネクタ 589"/>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91" name="直線コネクタ 590"/>
        <xdr:cNvCxnSpPr/>
      </xdr:nvCxnSpPr>
      <xdr:spPr>
        <a:xfrm>
          <a:off x="1609344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92" name="テキスト ボックス 591"/>
        <xdr:cNvSpPr txBox="1"/>
      </xdr:nvSpPr>
      <xdr:spPr>
        <a:xfrm>
          <a:off x="1569484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93" name="直線コネクタ 592"/>
        <xdr:cNvCxnSpPr/>
      </xdr:nvCxnSpPr>
      <xdr:spPr>
        <a:xfrm>
          <a:off x="1609344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94" name="テキスト ボックス 593"/>
        <xdr:cNvSpPr txBox="1"/>
      </xdr:nvSpPr>
      <xdr:spPr>
        <a:xfrm>
          <a:off x="1569484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95" name="直線コネクタ 594"/>
        <xdr:cNvCxnSpPr/>
      </xdr:nvCxnSpPr>
      <xdr:spPr>
        <a:xfrm>
          <a:off x="1609344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96" name="テキスト ボックス 595"/>
        <xdr:cNvSpPr txBox="1"/>
      </xdr:nvSpPr>
      <xdr:spPr>
        <a:xfrm>
          <a:off x="1569484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97" name="直線コネクタ 596"/>
        <xdr:cNvCxnSpPr/>
      </xdr:nvCxnSpPr>
      <xdr:spPr>
        <a:xfrm>
          <a:off x="1609344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98" name="テキスト ボックス 597"/>
        <xdr:cNvSpPr txBox="1"/>
      </xdr:nvSpPr>
      <xdr:spPr>
        <a:xfrm>
          <a:off x="1569484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99" name="直線コネクタ 598"/>
        <xdr:cNvCxnSpPr/>
      </xdr:nvCxnSpPr>
      <xdr:spPr>
        <a:xfrm>
          <a:off x="1609344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00" name="テキスト ボックス 599"/>
        <xdr:cNvSpPr txBox="1"/>
      </xdr:nvSpPr>
      <xdr:spPr>
        <a:xfrm>
          <a:off x="1569484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01" name="直線コネクタ 600"/>
        <xdr:cNvCxnSpPr/>
      </xdr:nvCxnSpPr>
      <xdr:spPr>
        <a:xfrm>
          <a:off x="1609344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02" name="テキスト ボックス 601"/>
        <xdr:cNvSpPr txBox="1"/>
      </xdr:nvSpPr>
      <xdr:spPr>
        <a:xfrm>
          <a:off x="1569484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3" name="直線コネクタ 602"/>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4" name="テキスト ボックス 603"/>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5"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25037</xdr:rowOff>
    </xdr:from>
    <xdr:to>
      <xdr:col>116</xdr:col>
      <xdr:colOff>62864</xdr:colOff>
      <xdr:row>86</xdr:row>
      <xdr:rowOff>155666</xdr:rowOff>
    </xdr:to>
    <xdr:cxnSp macro="">
      <xdr:nvCxnSpPr>
        <xdr:cNvPr id="606" name="直線コネクタ 605"/>
        <xdr:cNvCxnSpPr/>
      </xdr:nvCxnSpPr>
      <xdr:spPr>
        <a:xfrm flipV="1">
          <a:off x="19509104" y="13100957"/>
          <a:ext cx="0" cy="1471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159493</xdr:rowOff>
    </xdr:from>
    <xdr:ext cx="469744" cy="259045"/>
    <xdr:sp macro="" textlink="">
      <xdr:nvSpPr>
        <xdr:cNvPr id="607" name="【消防施設】&#10;一人当たり面積最小値テキスト"/>
        <xdr:cNvSpPr txBox="1"/>
      </xdr:nvSpPr>
      <xdr:spPr>
        <a:xfrm>
          <a:off x="19547840" y="1457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155666</xdr:rowOff>
    </xdr:from>
    <xdr:to>
      <xdr:col>116</xdr:col>
      <xdr:colOff>152400</xdr:colOff>
      <xdr:row>86</xdr:row>
      <xdr:rowOff>155666</xdr:rowOff>
    </xdr:to>
    <xdr:cxnSp macro="">
      <xdr:nvCxnSpPr>
        <xdr:cNvPr id="608" name="直線コネクタ 607"/>
        <xdr:cNvCxnSpPr/>
      </xdr:nvCxnSpPr>
      <xdr:spPr>
        <a:xfrm>
          <a:off x="19443700" y="145727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143164</xdr:rowOff>
    </xdr:from>
    <xdr:ext cx="469744" cy="259045"/>
    <xdr:sp macro="" textlink="">
      <xdr:nvSpPr>
        <xdr:cNvPr id="609" name="【消防施設】&#10;一人当たり面積最大値テキスト"/>
        <xdr:cNvSpPr txBox="1"/>
      </xdr:nvSpPr>
      <xdr:spPr>
        <a:xfrm>
          <a:off x="19547840" y="12883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25037</xdr:rowOff>
    </xdr:from>
    <xdr:to>
      <xdr:col>116</xdr:col>
      <xdr:colOff>152400</xdr:colOff>
      <xdr:row>78</xdr:row>
      <xdr:rowOff>25037</xdr:rowOff>
    </xdr:to>
    <xdr:cxnSp macro="">
      <xdr:nvCxnSpPr>
        <xdr:cNvPr id="610" name="直線コネクタ 609"/>
        <xdr:cNvCxnSpPr/>
      </xdr:nvCxnSpPr>
      <xdr:spPr>
        <a:xfrm>
          <a:off x="19443700" y="131009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119578</xdr:rowOff>
    </xdr:from>
    <xdr:ext cx="469744" cy="259045"/>
    <xdr:sp macro="" textlink="">
      <xdr:nvSpPr>
        <xdr:cNvPr id="611" name="【消防施設】&#10;一人当たり面積平均値テキスト"/>
        <xdr:cNvSpPr txBox="1"/>
      </xdr:nvSpPr>
      <xdr:spPr>
        <a:xfrm>
          <a:off x="19547840" y="13866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96701</xdr:rowOff>
    </xdr:from>
    <xdr:to>
      <xdr:col>116</xdr:col>
      <xdr:colOff>114300</xdr:colOff>
      <xdr:row>84</xdr:row>
      <xdr:rowOff>26851</xdr:rowOff>
    </xdr:to>
    <xdr:sp macro="" textlink="">
      <xdr:nvSpPr>
        <xdr:cNvPr id="612" name="フローチャート: 判断 611"/>
        <xdr:cNvSpPr/>
      </xdr:nvSpPr>
      <xdr:spPr>
        <a:xfrm>
          <a:off x="19458940" y="140108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103232</xdr:rowOff>
    </xdr:from>
    <xdr:to>
      <xdr:col>112</xdr:col>
      <xdr:colOff>38100</xdr:colOff>
      <xdr:row>84</xdr:row>
      <xdr:rowOff>33382</xdr:rowOff>
    </xdr:to>
    <xdr:sp macro="" textlink="">
      <xdr:nvSpPr>
        <xdr:cNvPr id="613" name="フローチャート: 判断 612"/>
        <xdr:cNvSpPr/>
      </xdr:nvSpPr>
      <xdr:spPr>
        <a:xfrm>
          <a:off x="18735040" y="1401735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129358</xdr:rowOff>
    </xdr:from>
    <xdr:to>
      <xdr:col>107</xdr:col>
      <xdr:colOff>101600</xdr:colOff>
      <xdr:row>84</xdr:row>
      <xdr:rowOff>59508</xdr:rowOff>
    </xdr:to>
    <xdr:sp macro="" textlink="">
      <xdr:nvSpPr>
        <xdr:cNvPr id="614" name="フローチャート: 判断 613"/>
        <xdr:cNvSpPr/>
      </xdr:nvSpPr>
      <xdr:spPr>
        <a:xfrm>
          <a:off x="17937480" y="140434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80373</xdr:rowOff>
    </xdr:from>
    <xdr:to>
      <xdr:col>102</xdr:col>
      <xdr:colOff>165100</xdr:colOff>
      <xdr:row>84</xdr:row>
      <xdr:rowOff>10523</xdr:rowOff>
    </xdr:to>
    <xdr:sp macro="" textlink="">
      <xdr:nvSpPr>
        <xdr:cNvPr id="615" name="フローチャート: 判断 614"/>
        <xdr:cNvSpPr/>
      </xdr:nvSpPr>
      <xdr:spPr>
        <a:xfrm>
          <a:off x="17162780" y="1399449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23223</xdr:rowOff>
    </xdr:from>
    <xdr:to>
      <xdr:col>98</xdr:col>
      <xdr:colOff>38100</xdr:colOff>
      <xdr:row>84</xdr:row>
      <xdr:rowOff>124823</xdr:rowOff>
    </xdr:to>
    <xdr:sp macro="" textlink="">
      <xdr:nvSpPr>
        <xdr:cNvPr id="616" name="フローチャート: 判断 615"/>
        <xdr:cNvSpPr/>
      </xdr:nvSpPr>
      <xdr:spPr>
        <a:xfrm>
          <a:off x="16388080" y="1410498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7" name="テキスト ボックス 616"/>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8" name="テキスト ボックス 617"/>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9" name="テキスト ボックス 618"/>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0" name="テキスト ボックス 619"/>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1" name="テキスト ボックス 620"/>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135889</xdr:rowOff>
    </xdr:from>
    <xdr:to>
      <xdr:col>116</xdr:col>
      <xdr:colOff>114300</xdr:colOff>
      <xdr:row>84</xdr:row>
      <xdr:rowOff>66039</xdr:rowOff>
    </xdr:to>
    <xdr:sp macro="" textlink="">
      <xdr:nvSpPr>
        <xdr:cNvPr id="622" name="楕円 621"/>
        <xdr:cNvSpPr/>
      </xdr:nvSpPr>
      <xdr:spPr>
        <a:xfrm>
          <a:off x="19458940" y="140500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114316</xdr:rowOff>
    </xdr:from>
    <xdr:ext cx="469744" cy="259045"/>
    <xdr:sp macro="" textlink="">
      <xdr:nvSpPr>
        <xdr:cNvPr id="623" name="【消防施設】&#10;一人当たり面積該当値テキスト"/>
        <xdr:cNvSpPr txBox="1"/>
      </xdr:nvSpPr>
      <xdr:spPr>
        <a:xfrm>
          <a:off x="19547840" y="14028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52614</xdr:rowOff>
    </xdr:from>
    <xdr:to>
      <xdr:col>112</xdr:col>
      <xdr:colOff>38100</xdr:colOff>
      <xdr:row>84</xdr:row>
      <xdr:rowOff>154214</xdr:rowOff>
    </xdr:to>
    <xdr:sp macro="" textlink="">
      <xdr:nvSpPr>
        <xdr:cNvPr id="624" name="楕円 623"/>
        <xdr:cNvSpPr/>
      </xdr:nvSpPr>
      <xdr:spPr>
        <a:xfrm>
          <a:off x="18735040" y="1413437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15239</xdr:rowOff>
    </xdr:from>
    <xdr:to>
      <xdr:col>116</xdr:col>
      <xdr:colOff>63500</xdr:colOff>
      <xdr:row>84</xdr:row>
      <xdr:rowOff>103414</xdr:rowOff>
    </xdr:to>
    <xdr:cxnSp macro="">
      <xdr:nvCxnSpPr>
        <xdr:cNvPr id="625" name="直線コネクタ 624"/>
        <xdr:cNvCxnSpPr/>
      </xdr:nvCxnSpPr>
      <xdr:spPr>
        <a:xfrm flipV="1">
          <a:off x="18778220" y="14096999"/>
          <a:ext cx="731520" cy="8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59145</xdr:rowOff>
    </xdr:from>
    <xdr:to>
      <xdr:col>107</xdr:col>
      <xdr:colOff>101600</xdr:colOff>
      <xdr:row>84</xdr:row>
      <xdr:rowOff>160745</xdr:rowOff>
    </xdr:to>
    <xdr:sp macro="" textlink="">
      <xdr:nvSpPr>
        <xdr:cNvPr id="626" name="楕円 625"/>
        <xdr:cNvSpPr/>
      </xdr:nvSpPr>
      <xdr:spPr>
        <a:xfrm>
          <a:off x="17937480" y="1414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103414</xdr:rowOff>
    </xdr:from>
    <xdr:to>
      <xdr:col>111</xdr:col>
      <xdr:colOff>177800</xdr:colOff>
      <xdr:row>84</xdr:row>
      <xdr:rowOff>109945</xdr:rowOff>
    </xdr:to>
    <xdr:cxnSp macro="">
      <xdr:nvCxnSpPr>
        <xdr:cNvPr id="627" name="直線コネクタ 626"/>
        <xdr:cNvCxnSpPr/>
      </xdr:nvCxnSpPr>
      <xdr:spPr>
        <a:xfrm flipV="1">
          <a:off x="17988280" y="14185174"/>
          <a:ext cx="78994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68943</xdr:rowOff>
    </xdr:from>
    <xdr:to>
      <xdr:col>102</xdr:col>
      <xdr:colOff>165100</xdr:colOff>
      <xdr:row>84</xdr:row>
      <xdr:rowOff>170543</xdr:rowOff>
    </xdr:to>
    <xdr:sp macro="" textlink="">
      <xdr:nvSpPr>
        <xdr:cNvPr id="628" name="楕円 627"/>
        <xdr:cNvSpPr/>
      </xdr:nvSpPr>
      <xdr:spPr>
        <a:xfrm>
          <a:off x="17162780" y="1415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109945</xdr:rowOff>
    </xdr:from>
    <xdr:to>
      <xdr:col>107</xdr:col>
      <xdr:colOff>50800</xdr:colOff>
      <xdr:row>84</xdr:row>
      <xdr:rowOff>119743</xdr:rowOff>
    </xdr:to>
    <xdr:cxnSp macro="">
      <xdr:nvCxnSpPr>
        <xdr:cNvPr id="629" name="直線コネクタ 628"/>
        <xdr:cNvCxnSpPr/>
      </xdr:nvCxnSpPr>
      <xdr:spPr>
        <a:xfrm flipV="1">
          <a:off x="17213580" y="14191705"/>
          <a:ext cx="7747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42818</xdr:rowOff>
    </xdr:from>
    <xdr:to>
      <xdr:col>98</xdr:col>
      <xdr:colOff>38100</xdr:colOff>
      <xdr:row>84</xdr:row>
      <xdr:rowOff>144418</xdr:rowOff>
    </xdr:to>
    <xdr:sp macro="" textlink="">
      <xdr:nvSpPr>
        <xdr:cNvPr id="630" name="楕円 629"/>
        <xdr:cNvSpPr/>
      </xdr:nvSpPr>
      <xdr:spPr>
        <a:xfrm>
          <a:off x="16388080" y="1412457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93618</xdr:rowOff>
    </xdr:from>
    <xdr:to>
      <xdr:col>102</xdr:col>
      <xdr:colOff>114300</xdr:colOff>
      <xdr:row>84</xdr:row>
      <xdr:rowOff>119743</xdr:rowOff>
    </xdr:to>
    <xdr:cxnSp macro="">
      <xdr:nvCxnSpPr>
        <xdr:cNvPr id="631" name="直線コネクタ 630"/>
        <xdr:cNvCxnSpPr/>
      </xdr:nvCxnSpPr>
      <xdr:spPr>
        <a:xfrm>
          <a:off x="16431260" y="14175378"/>
          <a:ext cx="78232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49909</xdr:rowOff>
    </xdr:from>
    <xdr:ext cx="469744" cy="259045"/>
    <xdr:sp macro="" textlink="">
      <xdr:nvSpPr>
        <xdr:cNvPr id="632" name="n_1aveValue【消防施設】&#10;一人当たり面積"/>
        <xdr:cNvSpPr txBox="1"/>
      </xdr:nvSpPr>
      <xdr:spPr>
        <a:xfrm>
          <a:off x="18561127" y="13796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76035</xdr:rowOff>
    </xdr:from>
    <xdr:ext cx="469744" cy="259045"/>
    <xdr:sp macro="" textlink="">
      <xdr:nvSpPr>
        <xdr:cNvPr id="633" name="n_2aveValue【消防施設】&#10;一人当たり面積"/>
        <xdr:cNvSpPr txBox="1"/>
      </xdr:nvSpPr>
      <xdr:spPr>
        <a:xfrm>
          <a:off x="17776267" y="13822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27050</xdr:rowOff>
    </xdr:from>
    <xdr:ext cx="469744" cy="259045"/>
    <xdr:sp macro="" textlink="">
      <xdr:nvSpPr>
        <xdr:cNvPr id="634" name="n_3aveValue【消防施設】&#10;一人当たり面積"/>
        <xdr:cNvSpPr txBox="1"/>
      </xdr:nvSpPr>
      <xdr:spPr>
        <a:xfrm>
          <a:off x="17001567" y="13773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141350</xdr:rowOff>
    </xdr:from>
    <xdr:ext cx="469744" cy="259045"/>
    <xdr:sp macro="" textlink="">
      <xdr:nvSpPr>
        <xdr:cNvPr id="635" name="n_4aveValue【消防施設】&#10;一人当たり面積"/>
        <xdr:cNvSpPr txBox="1"/>
      </xdr:nvSpPr>
      <xdr:spPr>
        <a:xfrm>
          <a:off x="16226867" y="13887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145341</xdr:rowOff>
    </xdr:from>
    <xdr:ext cx="469744" cy="259045"/>
    <xdr:sp macro="" textlink="">
      <xdr:nvSpPr>
        <xdr:cNvPr id="636" name="n_1mainValue【消防施設】&#10;一人当たり面積"/>
        <xdr:cNvSpPr txBox="1"/>
      </xdr:nvSpPr>
      <xdr:spPr>
        <a:xfrm>
          <a:off x="18561127" y="1422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151872</xdr:rowOff>
    </xdr:from>
    <xdr:ext cx="469744" cy="259045"/>
    <xdr:sp macro="" textlink="">
      <xdr:nvSpPr>
        <xdr:cNvPr id="637" name="n_2mainValue【消防施設】&#10;一人当たり面積"/>
        <xdr:cNvSpPr txBox="1"/>
      </xdr:nvSpPr>
      <xdr:spPr>
        <a:xfrm>
          <a:off x="17776267" y="14233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161670</xdr:rowOff>
    </xdr:from>
    <xdr:ext cx="469744" cy="259045"/>
    <xdr:sp macro="" textlink="">
      <xdr:nvSpPr>
        <xdr:cNvPr id="638" name="n_3mainValue【消防施設】&#10;一人当たり面積"/>
        <xdr:cNvSpPr txBox="1"/>
      </xdr:nvSpPr>
      <xdr:spPr>
        <a:xfrm>
          <a:off x="17001567" y="14243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135545</xdr:rowOff>
    </xdr:from>
    <xdr:ext cx="469744" cy="259045"/>
    <xdr:sp macro="" textlink="">
      <xdr:nvSpPr>
        <xdr:cNvPr id="639" name="n_4mainValue【消防施設】&#10;一人当たり面積"/>
        <xdr:cNvSpPr txBox="1"/>
      </xdr:nvSpPr>
      <xdr:spPr>
        <a:xfrm>
          <a:off x="16226867" y="14217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1" name="直線コネクタ 650"/>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2" name="テキスト ボックス 651"/>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3" name="直線コネクタ 652"/>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4" name="テキスト ボックス 653"/>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5" name="直線コネクタ 654"/>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6" name="テキスト ボックス 655"/>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7" name="直線コネクタ 656"/>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8" name="テキスト ボックス 657"/>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9" name="直線コネクタ 658"/>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0" name="テキスト ボックス 659"/>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1" name="直線コネクタ 660"/>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2" name="テキスト ボックス 661"/>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4"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108</xdr:row>
      <xdr:rowOff>48442</xdr:rowOff>
    </xdr:to>
    <xdr:cxnSp macro="">
      <xdr:nvCxnSpPr>
        <xdr:cNvPr id="665" name="直線コネクタ 664"/>
        <xdr:cNvCxnSpPr/>
      </xdr:nvCxnSpPr>
      <xdr:spPr>
        <a:xfrm flipV="1">
          <a:off x="14375764" y="16783050"/>
          <a:ext cx="0" cy="1370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52269</xdr:rowOff>
    </xdr:from>
    <xdr:ext cx="405111" cy="259045"/>
    <xdr:sp macro="" textlink="">
      <xdr:nvSpPr>
        <xdr:cNvPr id="666" name="【庁舎】&#10;有形固定資産減価償却率最小値テキスト"/>
        <xdr:cNvSpPr txBox="1"/>
      </xdr:nvSpPr>
      <xdr:spPr>
        <a:xfrm>
          <a:off x="14414500" y="18157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48442</xdr:rowOff>
    </xdr:from>
    <xdr:to>
      <xdr:col>86</xdr:col>
      <xdr:colOff>25400</xdr:colOff>
      <xdr:row>108</xdr:row>
      <xdr:rowOff>48442</xdr:rowOff>
    </xdr:to>
    <xdr:cxnSp macro="">
      <xdr:nvCxnSpPr>
        <xdr:cNvPr id="667" name="直線コネクタ 666"/>
        <xdr:cNvCxnSpPr/>
      </xdr:nvCxnSpPr>
      <xdr:spPr>
        <a:xfrm>
          <a:off x="14287500" y="181535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668" name="【庁舎】&#10;有形固定資産減価償却率最大値テキスト"/>
        <xdr:cNvSpPr txBox="1"/>
      </xdr:nvSpPr>
      <xdr:spPr>
        <a:xfrm>
          <a:off x="14414500" y="165658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669" name="直線コネクタ 668"/>
        <xdr:cNvCxnSpPr/>
      </xdr:nvCxnSpPr>
      <xdr:spPr>
        <a:xfrm>
          <a:off x="14287500" y="167830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18885</xdr:rowOff>
    </xdr:from>
    <xdr:ext cx="405111" cy="259045"/>
    <xdr:sp macro="" textlink="">
      <xdr:nvSpPr>
        <xdr:cNvPr id="670" name="【庁舎】&#10;有形固定資産減価償却率平均値テキスト"/>
        <xdr:cNvSpPr txBox="1"/>
      </xdr:nvSpPr>
      <xdr:spPr>
        <a:xfrm>
          <a:off x="14414500" y="174534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167458</xdr:rowOff>
    </xdr:from>
    <xdr:to>
      <xdr:col>85</xdr:col>
      <xdr:colOff>177800</xdr:colOff>
      <xdr:row>105</xdr:row>
      <xdr:rowOff>97608</xdr:rowOff>
    </xdr:to>
    <xdr:sp macro="" textlink="">
      <xdr:nvSpPr>
        <xdr:cNvPr id="671" name="フローチャート: 判断 670"/>
        <xdr:cNvSpPr/>
      </xdr:nvSpPr>
      <xdr:spPr>
        <a:xfrm>
          <a:off x="14325600" y="17602018"/>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162561</xdr:rowOff>
    </xdr:from>
    <xdr:to>
      <xdr:col>81</xdr:col>
      <xdr:colOff>101600</xdr:colOff>
      <xdr:row>105</xdr:row>
      <xdr:rowOff>92711</xdr:rowOff>
    </xdr:to>
    <xdr:sp macro="" textlink="">
      <xdr:nvSpPr>
        <xdr:cNvPr id="672" name="フローチャート: 判断 671"/>
        <xdr:cNvSpPr/>
      </xdr:nvSpPr>
      <xdr:spPr>
        <a:xfrm>
          <a:off x="13578840" y="175971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159294</xdr:rowOff>
    </xdr:from>
    <xdr:to>
      <xdr:col>76</xdr:col>
      <xdr:colOff>165100</xdr:colOff>
      <xdr:row>105</xdr:row>
      <xdr:rowOff>89444</xdr:rowOff>
    </xdr:to>
    <xdr:sp macro="" textlink="">
      <xdr:nvSpPr>
        <xdr:cNvPr id="673" name="フローチャート: 判断 672"/>
        <xdr:cNvSpPr/>
      </xdr:nvSpPr>
      <xdr:spPr>
        <a:xfrm>
          <a:off x="12804140" y="175938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28666</xdr:rowOff>
    </xdr:from>
    <xdr:to>
      <xdr:col>72</xdr:col>
      <xdr:colOff>38100</xdr:colOff>
      <xdr:row>105</xdr:row>
      <xdr:rowOff>130266</xdr:rowOff>
    </xdr:to>
    <xdr:sp macro="" textlink="">
      <xdr:nvSpPr>
        <xdr:cNvPr id="674" name="フローチャート: 判断 673"/>
        <xdr:cNvSpPr/>
      </xdr:nvSpPr>
      <xdr:spPr>
        <a:xfrm>
          <a:off x="12029440" y="1763086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167458</xdr:rowOff>
    </xdr:from>
    <xdr:to>
      <xdr:col>67</xdr:col>
      <xdr:colOff>101600</xdr:colOff>
      <xdr:row>105</xdr:row>
      <xdr:rowOff>97608</xdr:rowOff>
    </xdr:to>
    <xdr:sp macro="" textlink="">
      <xdr:nvSpPr>
        <xdr:cNvPr id="675" name="フローチャート: 判断 674"/>
        <xdr:cNvSpPr/>
      </xdr:nvSpPr>
      <xdr:spPr>
        <a:xfrm>
          <a:off x="11231880" y="176020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121738</xdr:rowOff>
    </xdr:from>
    <xdr:to>
      <xdr:col>85</xdr:col>
      <xdr:colOff>177800</xdr:colOff>
      <xdr:row>106</xdr:row>
      <xdr:rowOff>51888</xdr:rowOff>
    </xdr:to>
    <xdr:sp macro="" textlink="">
      <xdr:nvSpPr>
        <xdr:cNvPr id="681" name="楕円 680"/>
        <xdr:cNvSpPr/>
      </xdr:nvSpPr>
      <xdr:spPr>
        <a:xfrm>
          <a:off x="14325600" y="17723938"/>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100165</xdr:rowOff>
    </xdr:from>
    <xdr:ext cx="405111" cy="259045"/>
    <xdr:sp macro="" textlink="">
      <xdr:nvSpPr>
        <xdr:cNvPr id="682" name="【庁舎】&#10;有形固定資産減価償却率該当値テキスト"/>
        <xdr:cNvSpPr txBox="1"/>
      </xdr:nvSpPr>
      <xdr:spPr>
        <a:xfrm>
          <a:off x="14414500" y="17702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116839</xdr:rowOff>
    </xdr:from>
    <xdr:to>
      <xdr:col>81</xdr:col>
      <xdr:colOff>101600</xdr:colOff>
      <xdr:row>106</xdr:row>
      <xdr:rowOff>46989</xdr:rowOff>
    </xdr:to>
    <xdr:sp macro="" textlink="">
      <xdr:nvSpPr>
        <xdr:cNvPr id="683" name="楕円 682"/>
        <xdr:cNvSpPr/>
      </xdr:nvSpPr>
      <xdr:spPr>
        <a:xfrm>
          <a:off x="13578840" y="177190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167639</xdr:rowOff>
    </xdr:from>
    <xdr:to>
      <xdr:col>85</xdr:col>
      <xdr:colOff>127000</xdr:colOff>
      <xdr:row>106</xdr:row>
      <xdr:rowOff>1088</xdr:rowOff>
    </xdr:to>
    <xdr:cxnSp macro="">
      <xdr:nvCxnSpPr>
        <xdr:cNvPr id="684" name="直線コネクタ 683"/>
        <xdr:cNvCxnSpPr/>
      </xdr:nvCxnSpPr>
      <xdr:spPr>
        <a:xfrm>
          <a:off x="13629640" y="17769839"/>
          <a:ext cx="74676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128270</xdr:rowOff>
    </xdr:from>
    <xdr:to>
      <xdr:col>76</xdr:col>
      <xdr:colOff>165100</xdr:colOff>
      <xdr:row>106</xdr:row>
      <xdr:rowOff>58420</xdr:rowOff>
    </xdr:to>
    <xdr:sp macro="" textlink="">
      <xdr:nvSpPr>
        <xdr:cNvPr id="685" name="楕円 684"/>
        <xdr:cNvSpPr/>
      </xdr:nvSpPr>
      <xdr:spPr>
        <a:xfrm>
          <a:off x="12804140" y="177304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167639</xdr:rowOff>
    </xdr:from>
    <xdr:to>
      <xdr:col>81</xdr:col>
      <xdr:colOff>50800</xdr:colOff>
      <xdr:row>106</xdr:row>
      <xdr:rowOff>7620</xdr:rowOff>
    </xdr:to>
    <xdr:cxnSp macro="">
      <xdr:nvCxnSpPr>
        <xdr:cNvPr id="686" name="直線コネクタ 685"/>
        <xdr:cNvCxnSpPr/>
      </xdr:nvCxnSpPr>
      <xdr:spPr>
        <a:xfrm flipV="1">
          <a:off x="12854940" y="17769839"/>
          <a:ext cx="77470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162561</xdr:rowOff>
    </xdr:from>
    <xdr:to>
      <xdr:col>72</xdr:col>
      <xdr:colOff>38100</xdr:colOff>
      <xdr:row>106</xdr:row>
      <xdr:rowOff>92711</xdr:rowOff>
    </xdr:to>
    <xdr:sp macro="" textlink="">
      <xdr:nvSpPr>
        <xdr:cNvPr id="687" name="楕円 686"/>
        <xdr:cNvSpPr/>
      </xdr:nvSpPr>
      <xdr:spPr>
        <a:xfrm>
          <a:off x="12029440" y="1776476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7620</xdr:rowOff>
    </xdr:from>
    <xdr:to>
      <xdr:col>76</xdr:col>
      <xdr:colOff>114300</xdr:colOff>
      <xdr:row>106</xdr:row>
      <xdr:rowOff>41911</xdr:rowOff>
    </xdr:to>
    <xdr:cxnSp macro="">
      <xdr:nvCxnSpPr>
        <xdr:cNvPr id="688" name="直線コネクタ 687"/>
        <xdr:cNvCxnSpPr/>
      </xdr:nvCxnSpPr>
      <xdr:spPr>
        <a:xfrm flipV="1">
          <a:off x="12072620" y="17777460"/>
          <a:ext cx="78232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5806</xdr:rowOff>
    </xdr:from>
    <xdr:to>
      <xdr:col>67</xdr:col>
      <xdr:colOff>101600</xdr:colOff>
      <xdr:row>105</xdr:row>
      <xdr:rowOff>107406</xdr:rowOff>
    </xdr:to>
    <xdr:sp macro="" textlink="">
      <xdr:nvSpPr>
        <xdr:cNvPr id="689" name="楕円 688"/>
        <xdr:cNvSpPr/>
      </xdr:nvSpPr>
      <xdr:spPr>
        <a:xfrm>
          <a:off x="11231880" y="1760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56606</xdr:rowOff>
    </xdr:from>
    <xdr:to>
      <xdr:col>71</xdr:col>
      <xdr:colOff>177800</xdr:colOff>
      <xdr:row>106</xdr:row>
      <xdr:rowOff>41911</xdr:rowOff>
    </xdr:to>
    <xdr:cxnSp macro="">
      <xdr:nvCxnSpPr>
        <xdr:cNvPr id="690" name="直線コネクタ 689"/>
        <xdr:cNvCxnSpPr/>
      </xdr:nvCxnSpPr>
      <xdr:spPr>
        <a:xfrm>
          <a:off x="11282680" y="17658806"/>
          <a:ext cx="789940" cy="152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109238</xdr:rowOff>
    </xdr:from>
    <xdr:ext cx="405111" cy="259045"/>
    <xdr:sp macro="" textlink="">
      <xdr:nvSpPr>
        <xdr:cNvPr id="691" name="n_1aveValue【庁舎】&#10;有形固定資産減価償却率"/>
        <xdr:cNvSpPr txBox="1"/>
      </xdr:nvSpPr>
      <xdr:spPr>
        <a:xfrm>
          <a:off x="13437244" y="17376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105971</xdr:rowOff>
    </xdr:from>
    <xdr:ext cx="405111" cy="259045"/>
    <xdr:sp macro="" textlink="">
      <xdr:nvSpPr>
        <xdr:cNvPr id="692" name="n_2aveValue【庁舎】&#10;有形固定資産減価償却率"/>
        <xdr:cNvSpPr txBox="1"/>
      </xdr:nvSpPr>
      <xdr:spPr>
        <a:xfrm>
          <a:off x="12675244" y="17372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146793</xdr:rowOff>
    </xdr:from>
    <xdr:ext cx="405111" cy="259045"/>
    <xdr:sp macro="" textlink="">
      <xdr:nvSpPr>
        <xdr:cNvPr id="693" name="n_3aveValue【庁舎】&#10;有形固定資産減価償却率"/>
        <xdr:cNvSpPr txBox="1"/>
      </xdr:nvSpPr>
      <xdr:spPr>
        <a:xfrm>
          <a:off x="11900544" y="1741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114135</xdr:rowOff>
    </xdr:from>
    <xdr:ext cx="405111" cy="259045"/>
    <xdr:sp macro="" textlink="">
      <xdr:nvSpPr>
        <xdr:cNvPr id="694" name="n_4aveValue【庁舎】&#10;有形固定資産減価償却率"/>
        <xdr:cNvSpPr txBox="1"/>
      </xdr:nvSpPr>
      <xdr:spPr>
        <a:xfrm>
          <a:off x="11102984" y="17381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38116</xdr:rowOff>
    </xdr:from>
    <xdr:ext cx="405111" cy="259045"/>
    <xdr:sp macro="" textlink="">
      <xdr:nvSpPr>
        <xdr:cNvPr id="695" name="n_1mainValue【庁舎】&#10;有形固定資産減価償却率"/>
        <xdr:cNvSpPr txBox="1"/>
      </xdr:nvSpPr>
      <xdr:spPr>
        <a:xfrm>
          <a:off x="13437244" y="17807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49547</xdr:rowOff>
    </xdr:from>
    <xdr:ext cx="405111" cy="259045"/>
    <xdr:sp macro="" textlink="">
      <xdr:nvSpPr>
        <xdr:cNvPr id="696" name="n_2mainValue【庁舎】&#10;有形固定資産減価償却率"/>
        <xdr:cNvSpPr txBox="1"/>
      </xdr:nvSpPr>
      <xdr:spPr>
        <a:xfrm>
          <a:off x="12675244" y="17819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83838</xdr:rowOff>
    </xdr:from>
    <xdr:ext cx="405111" cy="259045"/>
    <xdr:sp macro="" textlink="">
      <xdr:nvSpPr>
        <xdr:cNvPr id="697" name="n_3mainValue【庁舎】&#10;有形固定資産減価償却率"/>
        <xdr:cNvSpPr txBox="1"/>
      </xdr:nvSpPr>
      <xdr:spPr>
        <a:xfrm>
          <a:off x="11900544" y="1785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98533</xdr:rowOff>
    </xdr:from>
    <xdr:ext cx="405111" cy="259045"/>
    <xdr:sp macro="" textlink="">
      <xdr:nvSpPr>
        <xdr:cNvPr id="698" name="n_4mainValue【庁舎】&#10;有形固定資産減価償却率"/>
        <xdr:cNvSpPr txBox="1"/>
      </xdr:nvSpPr>
      <xdr:spPr>
        <a:xfrm>
          <a:off x="11102984" y="17700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9" name="直線コネクタ 708"/>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0" name="テキスト ボックス 709"/>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1" name="直線コネクタ 710"/>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2" name="テキスト ボックス 711"/>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3" name="直線コネクタ 712"/>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4" name="テキスト ボックス 713"/>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5" name="直線コネクタ 714"/>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6" name="テキスト ボックス 715"/>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7" name="直線コネクタ 716"/>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8" name="テキスト ボックス 717"/>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9" name="直線コネクタ 718"/>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0" name="テキスト ボックス 719"/>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1" name="直線コネクタ 720"/>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2" name="テキスト ボックス 721"/>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3"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0</xdr:rowOff>
    </xdr:from>
    <xdr:to>
      <xdr:col>116</xdr:col>
      <xdr:colOff>62864</xdr:colOff>
      <xdr:row>108</xdr:row>
      <xdr:rowOff>72934</xdr:rowOff>
    </xdr:to>
    <xdr:cxnSp macro="">
      <xdr:nvCxnSpPr>
        <xdr:cNvPr id="724" name="直線コネクタ 723"/>
        <xdr:cNvCxnSpPr/>
      </xdr:nvCxnSpPr>
      <xdr:spPr>
        <a:xfrm flipV="1">
          <a:off x="19509104" y="16764000"/>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76761</xdr:rowOff>
    </xdr:from>
    <xdr:ext cx="469744" cy="259045"/>
    <xdr:sp macro="" textlink="">
      <xdr:nvSpPr>
        <xdr:cNvPr id="725" name="【庁舎】&#10;一人当たり面積最小値テキスト"/>
        <xdr:cNvSpPr txBox="1"/>
      </xdr:nvSpPr>
      <xdr:spPr>
        <a:xfrm>
          <a:off x="19547840" y="18181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72934</xdr:rowOff>
    </xdr:from>
    <xdr:to>
      <xdr:col>116</xdr:col>
      <xdr:colOff>152400</xdr:colOff>
      <xdr:row>108</xdr:row>
      <xdr:rowOff>72934</xdr:rowOff>
    </xdr:to>
    <xdr:cxnSp macro="">
      <xdr:nvCxnSpPr>
        <xdr:cNvPr id="726" name="直線コネクタ 725"/>
        <xdr:cNvCxnSpPr/>
      </xdr:nvCxnSpPr>
      <xdr:spPr>
        <a:xfrm>
          <a:off x="19443700" y="181780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118127</xdr:rowOff>
    </xdr:from>
    <xdr:ext cx="469744" cy="259045"/>
    <xdr:sp macro="" textlink="">
      <xdr:nvSpPr>
        <xdr:cNvPr id="727" name="【庁舎】&#10;一人当たり面積最大値テキスト"/>
        <xdr:cNvSpPr txBox="1"/>
      </xdr:nvSpPr>
      <xdr:spPr>
        <a:xfrm>
          <a:off x="19547840" y="16546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0</xdr:rowOff>
    </xdr:from>
    <xdr:to>
      <xdr:col>116</xdr:col>
      <xdr:colOff>152400</xdr:colOff>
      <xdr:row>100</xdr:row>
      <xdr:rowOff>0</xdr:rowOff>
    </xdr:to>
    <xdr:cxnSp macro="">
      <xdr:nvCxnSpPr>
        <xdr:cNvPr id="728" name="直線コネクタ 727"/>
        <xdr:cNvCxnSpPr/>
      </xdr:nvCxnSpPr>
      <xdr:spPr>
        <a:xfrm>
          <a:off x="19443700" y="16764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75128</xdr:rowOff>
    </xdr:from>
    <xdr:ext cx="469744" cy="259045"/>
    <xdr:sp macro="" textlink="">
      <xdr:nvSpPr>
        <xdr:cNvPr id="729" name="【庁舎】&#10;一人当たり面積平均値テキスト"/>
        <xdr:cNvSpPr txBox="1"/>
      </xdr:nvSpPr>
      <xdr:spPr>
        <a:xfrm>
          <a:off x="19547840" y="176773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96701</xdr:rowOff>
    </xdr:from>
    <xdr:to>
      <xdr:col>116</xdr:col>
      <xdr:colOff>114300</xdr:colOff>
      <xdr:row>106</xdr:row>
      <xdr:rowOff>26851</xdr:rowOff>
    </xdr:to>
    <xdr:sp macro="" textlink="">
      <xdr:nvSpPr>
        <xdr:cNvPr id="730" name="フローチャート: 判断 729"/>
        <xdr:cNvSpPr/>
      </xdr:nvSpPr>
      <xdr:spPr>
        <a:xfrm>
          <a:off x="19458940" y="176989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143511</xdr:rowOff>
    </xdr:from>
    <xdr:to>
      <xdr:col>112</xdr:col>
      <xdr:colOff>38100</xdr:colOff>
      <xdr:row>106</xdr:row>
      <xdr:rowOff>73661</xdr:rowOff>
    </xdr:to>
    <xdr:sp macro="" textlink="">
      <xdr:nvSpPr>
        <xdr:cNvPr id="731" name="フローチャート: 判断 730"/>
        <xdr:cNvSpPr/>
      </xdr:nvSpPr>
      <xdr:spPr>
        <a:xfrm>
          <a:off x="18735040" y="1774571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139156</xdr:rowOff>
    </xdr:from>
    <xdr:to>
      <xdr:col>107</xdr:col>
      <xdr:colOff>101600</xdr:colOff>
      <xdr:row>106</xdr:row>
      <xdr:rowOff>69306</xdr:rowOff>
    </xdr:to>
    <xdr:sp macro="" textlink="">
      <xdr:nvSpPr>
        <xdr:cNvPr id="732" name="フローチャート: 判断 731"/>
        <xdr:cNvSpPr/>
      </xdr:nvSpPr>
      <xdr:spPr>
        <a:xfrm>
          <a:off x="17937480" y="177413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51526</xdr:rowOff>
    </xdr:from>
    <xdr:to>
      <xdr:col>102</xdr:col>
      <xdr:colOff>165100</xdr:colOff>
      <xdr:row>106</xdr:row>
      <xdr:rowOff>153126</xdr:rowOff>
    </xdr:to>
    <xdr:sp macro="" textlink="">
      <xdr:nvSpPr>
        <xdr:cNvPr id="733" name="フローチャート: 判断 732"/>
        <xdr:cNvSpPr/>
      </xdr:nvSpPr>
      <xdr:spPr>
        <a:xfrm>
          <a:off x="17162780" y="1782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154395</xdr:rowOff>
    </xdr:from>
    <xdr:to>
      <xdr:col>98</xdr:col>
      <xdr:colOff>38100</xdr:colOff>
      <xdr:row>106</xdr:row>
      <xdr:rowOff>84545</xdr:rowOff>
    </xdr:to>
    <xdr:sp macro="" textlink="">
      <xdr:nvSpPr>
        <xdr:cNvPr id="734" name="フローチャート: 判断 733"/>
        <xdr:cNvSpPr/>
      </xdr:nvSpPr>
      <xdr:spPr>
        <a:xfrm>
          <a:off x="16388080" y="177565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5" name="テキスト ボックス 734"/>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6" name="テキスト ボックス 735"/>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7" name="テキスト ボックス 736"/>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8" name="テキスト ボックス 737"/>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9" name="テキスト ボックス 738"/>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139700</xdr:rowOff>
    </xdr:from>
    <xdr:to>
      <xdr:col>116</xdr:col>
      <xdr:colOff>114300</xdr:colOff>
      <xdr:row>105</xdr:row>
      <xdr:rowOff>69850</xdr:rowOff>
    </xdr:to>
    <xdr:sp macro="" textlink="">
      <xdr:nvSpPr>
        <xdr:cNvPr id="740" name="楕円 739"/>
        <xdr:cNvSpPr/>
      </xdr:nvSpPr>
      <xdr:spPr>
        <a:xfrm>
          <a:off x="19458940" y="175742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162577</xdr:rowOff>
    </xdr:from>
    <xdr:ext cx="469744" cy="259045"/>
    <xdr:sp macro="" textlink="">
      <xdr:nvSpPr>
        <xdr:cNvPr id="741" name="【庁舎】&#10;一人当たり面積該当値テキスト"/>
        <xdr:cNvSpPr txBox="1"/>
      </xdr:nvSpPr>
      <xdr:spPr>
        <a:xfrm>
          <a:off x="19547840" y="1742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153851</xdr:rowOff>
    </xdr:from>
    <xdr:to>
      <xdr:col>112</xdr:col>
      <xdr:colOff>38100</xdr:colOff>
      <xdr:row>105</xdr:row>
      <xdr:rowOff>84001</xdr:rowOff>
    </xdr:to>
    <xdr:sp macro="" textlink="">
      <xdr:nvSpPr>
        <xdr:cNvPr id="742" name="楕円 741"/>
        <xdr:cNvSpPr/>
      </xdr:nvSpPr>
      <xdr:spPr>
        <a:xfrm>
          <a:off x="18735040" y="1758841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19050</xdr:rowOff>
    </xdr:from>
    <xdr:to>
      <xdr:col>116</xdr:col>
      <xdr:colOff>63500</xdr:colOff>
      <xdr:row>105</xdr:row>
      <xdr:rowOff>33201</xdr:rowOff>
    </xdr:to>
    <xdr:cxnSp macro="">
      <xdr:nvCxnSpPr>
        <xdr:cNvPr id="743" name="直線コネクタ 742"/>
        <xdr:cNvCxnSpPr/>
      </xdr:nvCxnSpPr>
      <xdr:spPr>
        <a:xfrm flipV="1">
          <a:off x="18778220" y="17621250"/>
          <a:ext cx="73152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166914</xdr:rowOff>
    </xdr:from>
    <xdr:to>
      <xdr:col>107</xdr:col>
      <xdr:colOff>101600</xdr:colOff>
      <xdr:row>105</xdr:row>
      <xdr:rowOff>97064</xdr:rowOff>
    </xdr:to>
    <xdr:sp macro="" textlink="">
      <xdr:nvSpPr>
        <xdr:cNvPr id="744" name="楕円 743"/>
        <xdr:cNvSpPr/>
      </xdr:nvSpPr>
      <xdr:spPr>
        <a:xfrm>
          <a:off x="17937480" y="176014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33201</xdr:rowOff>
    </xdr:from>
    <xdr:to>
      <xdr:col>111</xdr:col>
      <xdr:colOff>177800</xdr:colOff>
      <xdr:row>105</xdr:row>
      <xdr:rowOff>46264</xdr:rowOff>
    </xdr:to>
    <xdr:cxnSp macro="">
      <xdr:nvCxnSpPr>
        <xdr:cNvPr id="745" name="直線コネクタ 744"/>
        <xdr:cNvCxnSpPr/>
      </xdr:nvCxnSpPr>
      <xdr:spPr>
        <a:xfrm flipV="1">
          <a:off x="17988280" y="17635401"/>
          <a:ext cx="78994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7438</xdr:rowOff>
    </xdr:from>
    <xdr:to>
      <xdr:col>102</xdr:col>
      <xdr:colOff>165100</xdr:colOff>
      <xdr:row>105</xdr:row>
      <xdr:rowOff>109038</xdr:rowOff>
    </xdr:to>
    <xdr:sp macro="" textlink="">
      <xdr:nvSpPr>
        <xdr:cNvPr id="746" name="楕円 745"/>
        <xdr:cNvSpPr/>
      </xdr:nvSpPr>
      <xdr:spPr>
        <a:xfrm>
          <a:off x="17162780" y="1760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46264</xdr:rowOff>
    </xdr:from>
    <xdr:to>
      <xdr:col>107</xdr:col>
      <xdr:colOff>50800</xdr:colOff>
      <xdr:row>105</xdr:row>
      <xdr:rowOff>58238</xdr:rowOff>
    </xdr:to>
    <xdr:cxnSp macro="">
      <xdr:nvCxnSpPr>
        <xdr:cNvPr id="747" name="直線コネクタ 746"/>
        <xdr:cNvCxnSpPr/>
      </xdr:nvCxnSpPr>
      <xdr:spPr>
        <a:xfrm flipV="1">
          <a:off x="17213580" y="17648464"/>
          <a:ext cx="774700" cy="1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16692</xdr:rowOff>
    </xdr:from>
    <xdr:to>
      <xdr:col>98</xdr:col>
      <xdr:colOff>38100</xdr:colOff>
      <xdr:row>106</xdr:row>
      <xdr:rowOff>118292</xdr:rowOff>
    </xdr:to>
    <xdr:sp macro="" textlink="">
      <xdr:nvSpPr>
        <xdr:cNvPr id="748" name="楕円 747"/>
        <xdr:cNvSpPr/>
      </xdr:nvSpPr>
      <xdr:spPr>
        <a:xfrm>
          <a:off x="16388080" y="1778653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58238</xdr:rowOff>
    </xdr:from>
    <xdr:to>
      <xdr:col>102</xdr:col>
      <xdr:colOff>114300</xdr:colOff>
      <xdr:row>106</xdr:row>
      <xdr:rowOff>67492</xdr:rowOff>
    </xdr:to>
    <xdr:cxnSp macro="">
      <xdr:nvCxnSpPr>
        <xdr:cNvPr id="749" name="直線コネクタ 748"/>
        <xdr:cNvCxnSpPr/>
      </xdr:nvCxnSpPr>
      <xdr:spPr>
        <a:xfrm flipV="1">
          <a:off x="16431260" y="17660438"/>
          <a:ext cx="782320" cy="17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64788</xdr:rowOff>
    </xdr:from>
    <xdr:ext cx="469744" cy="259045"/>
    <xdr:sp macro="" textlink="">
      <xdr:nvSpPr>
        <xdr:cNvPr id="750" name="n_1aveValue【庁舎】&#10;一人当たり面積"/>
        <xdr:cNvSpPr txBox="1"/>
      </xdr:nvSpPr>
      <xdr:spPr>
        <a:xfrm>
          <a:off x="18561127" y="1783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60433</xdr:rowOff>
    </xdr:from>
    <xdr:ext cx="469744" cy="259045"/>
    <xdr:sp macro="" textlink="">
      <xdr:nvSpPr>
        <xdr:cNvPr id="751" name="n_2aveValue【庁舎】&#10;一人当たり面積"/>
        <xdr:cNvSpPr txBox="1"/>
      </xdr:nvSpPr>
      <xdr:spPr>
        <a:xfrm>
          <a:off x="17776267" y="17830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144253</xdr:rowOff>
    </xdr:from>
    <xdr:ext cx="469744" cy="259045"/>
    <xdr:sp macro="" textlink="">
      <xdr:nvSpPr>
        <xdr:cNvPr id="752" name="n_3aveValue【庁舎】&#10;一人当たり面積"/>
        <xdr:cNvSpPr txBox="1"/>
      </xdr:nvSpPr>
      <xdr:spPr>
        <a:xfrm>
          <a:off x="17001567" y="17914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101072</xdr:rowOff>
    </xdr:from>
    <xdr:ext cx="469744" cy="259045"/>
    <xdr:sp macro="" textlink="">
      <xdr:nvSpPr>
        <xdr:cNvPr id="753" name="n_4aveValue【庁舎】&#10;一人当たり面積"/>
        <xdr:cNvSpPr txBox="1"/>
      </xdr:nvSpPr>
      <xdr:spPr>
        <a:xfrm>
          <a:off x="16226867" y="17535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100528</xdr:rowOff>
    </xdr:from>
    <xdr:ext cx="469744" cy="259045"/>
    <xdr:sp macro="" textlink="">
      <xdr:nvSpPr>
        <xdr:cNvPr id="754" name="n_1mainValue【庁舎】&#10;一人当たり面積"/>
        <xdr:cNvSpPr txBox="1"/>
      </xdr:nvSpPr>
      <xdr:spPr>
        <a:xfrm>
          <a:off x="18561127" y="17367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113591</xdr:rowOff>
    </xdr:from>
    <xdr:ext cx="469744" cy="259045"/>
    <xdr:sp macro="" textlink="">
      <xdr:nvSpPr>
        <xdr:cNvPr id="755" name="n_2mainValue【庁舎】&#10;一人当たり面積"/>
        <xdr:cNvSpPr txBox="1"/>
      </xdr:nvSpPr>
      <xdr:spPr>
        <a:xfrm>
          <a:off x="17776267" y="17380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125565</xdr:rowOff>
    </xdr:from>
    <xdr:ext cx="469744" cy="259045"/>
    <xdr:sp macro="" textlink="">
      <xdr:nvSpPr>
        <xdr:cNvPr id="756" name="n_3mainValue【庁舎】&#10;一人当たり面積"/>
        <xdr:cNvSpPr txBox="1"/>
      </xdr:nvSpPr>
      <xdr:spPr>
        <a:xfrm>
          <a:off x="17001567" y="1739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109419</xdr:rowOff>
    </xdr:from>
    <xdr:ext cx="469744" cy="259045"/>
    <xdr:sp macro="" textlink="">
      <xdr:nvSpPr>
        <xdr:cNvPr id="757" name="n_4mainValue【庁舎】&#10;一人当たり面積"/>
        <xdr:cNvSpPr txBox="1"/>
      </xdr:nvSpPr>
      <xdr:spPr>
        <a:xfrm>
          <a:off x="16226867" y="1787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8" name="正方形/長方形 757"/>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9" name="正方形/長方形 758"/>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0" name="テキスト ボックス 759"/>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類似団体と比較して特に有形固定資産減価償却率が高くなっている施設は、</a:t>
          </a:r>
          <a:r>
            <a:rPr lang="ja-JP" altLang="en-US" sz="1100" b="0" i="0" baseline="0">
              <a:solidFill>
                <a:schemeClr val="dk1"/>
              </a:solidFill>
              <a:effectLst/>
              <a:latin typeface="+mn-lt"/>
              <a:ea typeface="+mn-ea"/>
              <a:cs typeface="+mn-cs"/>
            </a:rPr>
            <a:t>福祉施設</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消防施設</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庁舎</a:t>
          </a:r>
          <a:r>
            <a:rPr lang="ja-JP" altLang="ja-JP" sz="1100" b="0" i="0" baseline="0">
              <a:solidFill>
                <a:schemeClr val="dk1"/>
              </a:solidFill>
              <a:effectLst/>
              <a:latin typeface="+mn-lt"/>
              <a:ea typeface="+mn-ea"/>
              <a:cs typeface="+mn-cs"/>
            </a:rPr>
            <a:t>であり、特に低くなっている施設は、</a:t>
          </a:r>
          <a:r>
            <a:rPr lang="ja-JP" altLang="en-US" sz="1100" b="0" i="0" baseline="0">
              <a:solidFill>
                <a:schemeClr val="dk1"/>
              </a:solidFill>
              <a:effectLst/>
              <a:latin typeface="+mn-lt"/>
              <a:ea typeface="+mn-ea"/>
              <a:cs typeface="+mn-cs"/>
            </a:rPr>
            <a:t>保健センター・保健所</a:t>
          </a:r>
          <a:r>
            <a:rPr lang="ja-JP" altLang="ja-JP" sz="1100" b="0" i="0" baseline="0">
              <a:solidFill>
                <a:schemeClr val="dk1"/>
              </a:solidFill>
              <a:effectLst/>
              <a:latin typeface="+mn-lt"/>
              <a:ea typeface="+mn-ea"/>
              <a:cs typeface="+mn-cs"/>
            </a:rPr>
            <a:t>である。</a:t>
          </a:r>
          <a:endParaRPr lang="en-US" altLang="ja-JP" sz="1100" b="0" i="0" baseline="0">
            <a:solidFill>
              <a:schemeClr val="dk1"/>
            </a:solidFill>
            <a:effectLst/>
            <a:latin typeface="+mn-lt"/>
            <a:ea typeface="+mn-ea"/>
            <a:cs typeface="+mn-cs"/>
          </a:endParaRPr>
        </a:p>
        <a:p>
          <a:r>
            <a:rPr lang="ja-JP" altLang="en-US" sz="1100" b="0" i="0" baseline="0">
              <a:solidFill>
                <a:schemeClr val="dk1"/>
              </a:solidFill>
              <a:effectLst/>
              <a:latin typeface="+mn-lt"/>
              <a:ea typeface="+mn-ea"/>
              <a:cs typeface="+mn-cs"/>
            </a:rPr>
            <a:t>　福祉施設については、昭和</a:t>
          </a:r>
          <a:r>
            <a:rPr lang="en-US" altLang="ja-JP" sz="1100" b="0" i="0" baseline="0">
              <a:solidFill>
                <a:schemeClr val="dk1"/>
              </a:solidFill>
              <a:effectLst/>
              <a:latin typeface="+mn-lt"/>
              <a:ea typeface="+mn-ea"/>
              <a:cs typeface="+mn-cs"/>
            </a:rPr>
            <a:t>50</a:t>
          </a:r>
          <a:r>
            <a:rPr lang="ja-JP" altLang="en-US" sz="1100" b="0" i="0" baseline="0">
              <a:solidFill>
                <a:schemeClr val="dk1"/>
              </a:solidFill>
              <a:effectLst/>
              <a:latin typeface="+mn-lt"/>
              <a:ea typeface="+mn-ea"/>
              <a:cs typeface="+mn-cs"/>
            </a:rPr>
            <a:t>年代～平成の初めにかけて多く建設されており、耐用年数は経過していないものの、老朽化が進んでいるため、有形固定資産減価償却率が高くなっている。今後は個別施設計画に基づいて、改築や大規模改修を行い、適切に維持管理していく。</a:t>
          </a:r>
          <a:endParaRPr lang="en-US" altLang="ja-JP" sz="1100" b="0" i="0" baseline="0">
            <a:solidFill>
              <a:schemeClr val="dk1"/>
            </a:solidFill>
            <a:effectLst/>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001;&#25919;&#38306;&#20418;/&#36001;&#25919;&#36039;&#26009;&#21454;&#38598;/&#65330;&#65296;&#65298;/&#31532;2&#22238;&#30446;/&#22238;&#31572;/&#12304;&#36001;&#25919;&#29366;&#27841;&#36039;&#26009;&#38598;&#12305;_303917_&#12415;&#12394;&#12409;&#30010;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P51">
            <v>45.4</v>
          </cell>
          <cell r="BX51">
            <v>37.1</v>
          </cell>
          <cell r="CF51">
            <v>25.5</v>
          </cell>
          <cell r="CN51">
            <v>39</v>
          </cell>
          <cell r="CV51">
            <v>21.7</v>
          </cell>
        </row>
        <row r="53">
          <cell r="BP53">
            <v>65.2</v>
          </cell>
          <cell r="BX53">
            <v>63.8</v>
          </cell>
          <cell r="CF53">
            <v>65.3</v>
          </cell>
          <cell r="CN53">
            <v>67.900000000000006</v>
          </cell>
          <cell r="CV53">
            <v>69.7</v>
          </cell>
        </row>
        <row r="55">
          <cell r="AN55" t="str">
            <v>類似団体内平均値</v>
          </cell>
          <cell r="BP55">
            <v>58.9</v>
          </cell>
          <cell r="BX55">
            <v>51.4</v>
          </cell>
          <cell r="CF55">
            <v>46.8</v>
          </cell>
          <cell r="CN55">
            <v>48.4</v>
          </cell>
          <cell r="CV55">
            <v>43</v>
          </cell>
        </row>
        <row r="57">
          <cell r="BP57">
            <v>55.6</v>
          </cell>
          <cell r="BX57">
            <v>59.8</v>
          </cell>
          <cell r="CF57">
            <v>61.4</v>
          </cell>
          <cell r="CN57">
            <v>61.4</v>
          </cell>
          <cell r="CV57">
            <v>62.5</v>
          </cell>
        </row>
        <row r="72">
          <cell r="BP72" t="str">
            <v>H27</v>
          </cell>
          <cell r="BX72" t="str">
            <v>H28</v>
          </cell>
          <cell r="CF72" t="str">
            <v>H29</v>
          </cell>
          <cell r="CN72" t="str">
            <v>H30</v>
          </cell>
          <cell r="CV72" t="str">
            <v>R01</v>
          </cell>
        </row>
        <row r="73">
          <cell r="AN73" t="str">
            <v>当該団体値</v>
          </cell>
          <cell r="BP73">
            <v>45.4</v>
          </cell>
          <cell r="BX73">
            <v>37.1</v>
          </cell>
          <cell r="CF73">
            <v>25.5</v>
          </cell>
          <cell r="CN73">
            <v>39</v>
          </cell>
          <cell r="CV73">
            <v>21.7</v>
          </cell>
        </row>
        <row r="75">
          <cell r="BP75">
            <v>13.4</v>
          </cell>
          <cell r="BX75">
            <v>12.9</v>
          </cell>
          <cell r="CF75">
            <v>13.2</v>
          </cell>
          <cell r="CN75">
            <v>12.8</v>
          </cell>
          <cell r="CV75">
            <v>11.8</v>
          </cell>
        </row>
        <row r="77">
          <cell r="AN77" t="str">
            <v>類似団体内平均値</v>
          </cell>
          <cell r="BP77">
            <v>58.9</v>
          </cell>
          <cell r="BX77">
            <v>51.4</v>
          </cell>
          <cell r="CF77">
            <v>46.8</v>
          </cell>
          <cell r="CN77">
            <v>48.4</v>
          </cell>
          <cell r="CV77">
            <v>43</v>
          </cell>
        </row>
        <row r="79">
          <cell r="BP79">
            <v>10.8</v>
          </cell>
          <cell r="BX79">
            <v>10.199999999999999</v>
          </cell>
          <cell r="CF79">
            <v>9.9</v>
          </cell>
          <cell r="CN79">
            <v>9.9</v>
          </cell>
          <cell r="CV79">
            <v>9.9</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0.8" zeroHeight="1"/>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c r="A1" s="186"/>
      <c r="B1" s="401" t="s">
        <v>80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02" t="s">
        <v>82</v>
      </c>
      <c r="C3" s="403"/>
      <c r="D3" s="403"/>
      <c r="E3" s="404"/>
      <c r="F3" s="404"/>
      <c r="G3" s="404"/>
      <c r="H3" s="404"/>
      <c r="I3" s="404"/>
      <c r="J3" s="404"/>
      <c r="K3" s="404"/>
      <c r="L3" s="404" t="s">
        <v>83</v>
      </c>
      <c r="M3" s="404"/>
      <c r="N3" s="404"/>
      <c r="O3" s="404"/>
      <c r="P3" s="404"/>
      <c r="Q3" s="404"/>
      <c r="R3" s="411"/>
      <c r="S3" s="411"/>
      <c r="T3" s="411"/>
      <c r="U3" s="411"/>
      <c r="V3" s="412"/>
      <c r="W3" s="386" t="s">
        <v>84</v>
      </c>
      <c r="X3" s="387"/>
      <c r="Y3" s="387"/>
      <c r="Z3" s="387"/>
      <c r="AA3" s="387"/>
      <c r="AB3" s="403"/>
      <c r="AC3" s="411" t="s">
        <v>85</v>
      </c>
      <c r="AD3" s="387"/>
      <c r="AE3" s="387"/>
      <c r="AF3" s="387"/>
      <c r="AG3" s="387"/>
      <c r="AH3" s="387"/>
      <c r="AI3" s="387"/>
      <c r="AJ3" s="387"/>
      <c r="AK3" s="387"/>
      <c r="AL3" s="388"/>
      <c r="AM3" s="386" t="s">
        <v>86</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87</v>
      </c>
      <c r="BO3" s="387"/>
      <c r="BP3" s="387"/>
      <c r="BQ3" s="387"/>
      <c r="BR3" s="387"/>
      <c r="BS3" s="387"/>
      <c r="BT3" s="387"/>
      <c r="BU3" s="388"/>
      <c r="BV3" s="386" t="s">
        <v>88</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89</v>
      </c>
      <c r="CU3" s="387"/>
      <c r="CV3" s="387"/>
      <c r="CW3" s="387"/>
      <c r="CX3" s="387"/>
      <c r="CY3" s="387"/>
      <c r="CZ3" s="387"/>
      <c r="DA3" s="388"/>
      <c r="DB3" s="386" t="s">
        <v>90</v>
      </c>
      <c r="DC3" s="387"/>
      <c r="DD3" s="387"/>
      <c r="DE3" s="387"/>
      <c r="DF3" s="387"/>
      <c r="DG3" s="387"/>
      <c r="DH3" s="387"/>
      <c r="DI3" s="388"/>
      <c r="DJ3" s="186"/>
      <c r="DK3" s="186"/>
      <c r="DL3" s="186"/>
      <c r="DM3" s="186"/>
      <c r="DN3" s="186"/>
      <c r="DO3" s="186"/>
    </row>
    <row r="4" spans="1:119" ht="18.75" customHeight="1">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91</v>
      </c>
      <c r="AZ4" s="390"/>
      <c r="BA4" s="390"/>
      <c r="BB4" s="390"/>
      <c r="BC4" s="390"/>
      <c r="BD4" s="390"/>
      <c r="BE4" s="390"/>
      <c r="BF4" s="390"/>
      <c r="BG4" s="390"/>
      <c r="BH4" s="390"/>
      <c r="BI4" s="390"/>
      <c r="BJ4" s="390"/>
      <c r="BK4" s="390"/>
      <c r="BL4" s="390"/>
      <c r="BM4" s="391"/>
      <c r="BN4" s="392">
        <v>9413933</v>
      </c>
      <c r="BO4" s="393"/>
      <c r="BP4" s="393"/>
      <c r="BQ4" s="393"/>
      <c r="BR4" s="393"/>
      <c r="BS4" s="393"/>
      <c r="BT4" s="393"/>
      <c r="BU4" s="394"/>
      <c r="BV4" s="392">
        <v>9943062</v>
      </c>
      <c r="BW4" s="393"/>
      <c r="BX4" s="393"/>
      <c r="BY4" s="393"/>
      <c r="BZ4" s="393"/>
      <c r="CA4" s="393"/>
      <c r="CB4" s="393"/>
      <c r="CC4" s="394"/>
      <c r="CD4" s="395" t="s">
        <v>92</v>
      </c>
      <c r="CE4" s="396"/>
      <c r="CF4" s="396"/>
      <c r="CG4" s="396"/>
      <c r="CH4" s="396"/>
      <c r="CI4" s="396"/>
      <c r="CJ4" s="396"/>
      <c r="CK4" s="396"/>
      <c r="CL4" s="396"/>
      <c r="CM4" s="396"/>
      <c r="CN4" s="396"/>
      <c r="CO4" s="396"/>
      <c r="CP4" s="396"/>
      <c r="CQ4" s="396"/>
      <c r="CR4" s="396"/>
      <c r="CS4" s="397"/>
      <c r="CT4" s="398">
        <v>14.9</v>
      </c>
      <c r="CU4" s="399"/>
      <c r="CV4" s="399"/>
      <c r="CW4" s="399"/>
      <c r="CX4" s="399"/>
      <c r="CY4" s="399"/>
      <c r="CZ4" s="399"/>
      <c r="DA4" s="400"/>
      <c r="DB4" s="398">
        <v>9.5</v>
      </c>
      <c r="DC4" s="399"/>
      <c r="DD4" s="399"/>
      <c r="DE4" s="399"/>
      <c r="DF4" s="399"/>
      <c r="DG4" s="399"/>
      <c r="DH4" s="399"/>
      <c r="DI4" s="400"/>
      <c r="DJ4" s="186"/>
      <c r="DK4" s="186"/>
      <c r="DL4" s="186"/>
      <c r="DM4" s="186"/>
      <c r="DN4" s="186"/>
      <c r="DO4" s="186"/>
    </row>
    <row r="5" spans="1:119" ht="18.75" customHeight="1">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93</v>
      </c>
      <c r="AN5" s="459"/>
      <c r="AO5" s="459"/>
      <c r="AP5" s="459"/>
      <c r="AQ5" s="459"/>
      <c r="AR5" s="459"/>
      <c r="AS5" s="459"/>
      <c r="AT5" s="460"/>
      <c r="AU5" s="461" t="s">
        <v>94</v>
      </c>
      <c r="AV5" s="462"/>
      <c r="AW5" s="462"/>
      <c r="AX5" s="462"/>
      <c r="AY5" s="463" t="s">
        <v>95</v>
      </c>
      <c r="AZ5" s="464"/>
      <c r="BA5" s="464"/>
      <c r="BB5" s="464"/>
      <c r="BC5" s="464"/>
      <c r="BD5" s="464"/>
      <c r="BE5" s="464"/>
      <c r="BF5" s="464"/>
      <c r="BG5" s="464"/>
      <c r="BH5" s="464"/>
      <c r="BI5" s="464"/>
      <c r="BJ5" s="464"/>
      <c r="BK5" s="464"/>
      <c r="BL5" s="464"/>
      <c r="BM5" s="465"/>
      <c r="BN5" s="429">
        <v>8512621</v>
      </c>
      <c r="BO5" s="430"/>
      <c r="BP5" s="430"/>
      <c r="BQ5" s="430"/>
      <c r="BR5" s="430"/>
      <c r="BS5" s="430"/>
      <c r="BT5" s="430"/>
      <c r="BU5" s="431"/>
      <c r="BV5" s="429">
        <v>9171763</v>
      </c>
      <c r="BW5" s="430"/>
      <c r="BX5" s="430"/>
      <c r="BY5" s="430"/>
      <c r="BZ5" s="430"/>
      <c r="CA5" s="430"/>
      <c r="CB5" s="430"/>
      <c r="CC5" s="431"/>
      <c r="CD5" s="432" t="s">
        <v>96</v>
      </c>
      <c r="CE5" s="433"/>
      <c r="CF5" s="433"/>
      <c r="CG5" s="433"/>
      <c r="CH5" s="433"/>
      <c r="CI5" s="433"/>
      <c r="CJ5" s="433"/>
      <c r="CK5" s="433"/>
      <c r="CL5" s="433"/>
      <c r="CM5" s="433"/>
      <c r="CN5" s="433"/>
      <c r="CO5" s="433"/>
      <c r="CP5" s="433"/>
      <c r="CQ5" s="433"/>
      <c r="CR5" s="433"/>
      <c r="CS5" s="434"/>
      <c r="CT5" s="426">
        <v>91.4</v>
      </c>
      <c r="CU5" s="427"/>
      <c r="CV5" s="427"/>
      <c r="CW5" s="427"/>
      <c r="CX5" s="427"/>
      <c r="CY5" s="427"/>
      <c r="CZ5" s="427"/>
      <c r="DA5" s="428"/>
      <c r="DB5" s="426">
        <v>88.7</v>
      </c>
      <c r="DC5" s="427"/>
      <c r="DD5" s="427"/>
      <c r="DE5" s="427"/>
      <c r="DF5" s="427"/>
      <c r="DG5" s="427"/>
      <c r="DH5" s="427"/>
      <c r="DI5" s="428"/>
      <c r="DJ5" s="186"/>
      <c r="DK5" s="186"/>
      <c r="DL5" s="186"/>
      <c r="DM5" s="186"/>
      <c r="DN5" s="186"/>
      <c r="DO5" s="186"/>
    </row>
    <row r="6" spans="1:119" ht="18.75" customHeight="1">
      <c r="A6" s="187"/>
      <c r="B6" s="435" t="s">
        <v>97</v>
      </c>
      <c r="C6" s="436"/>
      <c r="D6" s="436"/>
      <c r="E6" s="437"/>
      <c r="F6" s="437"/>
      <c r="G6" s="437"/>
      <c r="H6" s="437"/>
      <c r="I6" s="437"/>
      <c r="J6" s="437"/>
      <c r="K6" s="437"/>
      <c r="L6" s="437" t="s">
        <v>98</v>
      </c>
      <c r="M6" s="437"/>
      <c r="N6" s="437"/>
      <c r="O6" s="437"/>
      <c r="P6" s="437"/>
      <c r="Q6" s="437"/>
      <c r="R6" s="441"/>
      <c r="S6" s="441"/>
      <c r="T6" s="441"/>
      <c r="U6" s="441"/>
      <c r="V6" s="442"/>
      <c r="W6" s="445" t="s">
        <v>99</v>
      </c>
      <c r="X6" s="446"/>
      <c r="Y6" s="446"/>
      <c r="Z6" s="446"/>
      <c r="AA6" s="446"/>
      <c r="AB6" s="436"/>
      <c r="AC6" s="449" t="s">
        <v>100</v>
      </c>
      <c r="AD6" s="450"/>
      <c r="AE6" s="450"/>
      <c r="AF6" s="450"/>
      <c r="AG6" s="450"/>
      <c r="AH6" s="450"/>
      <c r="AI6" s="450"/>
      <c r="AJ6" s="450"/>
      <c r="AK6" s="450"/>
      <c r="AL6" s="451"/>
      <c r="AM6" s="458" t="s">
        <v>101</v>
      </c>
      <c r="AN6" s="459"/>
      <c r="AO6" s="459"/>
      <c r="AP6" s="459"/>
      <c r="AQ6" s="459"/>
      <c r="AR6" s="459"/>
      <c r="AS6" s="459"/>
      <c r="AT6" s="460"/>
      <c r="AU6" s="461" t="s">
        <v>102</v>
      </c>
      <c r="AV6" s="462"/>
      <c r="AW6" s="462"/>
      <c r="AX6" s="462"/>
      <c r="AY6" s="463" t="s">
        <v>103</v>
      </c>
      <c r="AZ6" s="464"/>
      <c r="BA6" s="464"/>
      <c r="BB6" s="464"/>
      <c r="BC6" s="464"/>
      <c r="BD6" s="464"/>
      <c r="BE6" s="464"/>
      <c r="BF6" s="464"/>
      <c r="BG6" s="464"/>
      <c r="BH6" s="464"/>
      <c r="BI6" s="464"/>
      <c r="BJ6" s="464"/>
      <c r="BK6" s="464"/>
      <c r="BL6" s="464"/>
      <c r="BM6" s="465"/>
      <c r="BN6" s="429">
        <v>901312</v>
      </c>
      <c r="BO6" s="430"/>
      <c r="BP6" s="430"/>
      <c r="BQ6" s="430"/>
      <c r="BR6" s="430"/>
      <c r="BS6" s="430"/>
      <c r="BT6" s="430"/>
      <c r="BU6" s="431"/>
      <c r="BV6" s="429">
        <v>771299</v>
      </c>
      <c r="BW6" s="430"/>
      <c r="BX6" s="430"/>
      <c r="BY6" s="430"/>
      <c r="BZ6" s="430"/>
      <c r="CA6" s="430"/>
      <c r="CB6" s="430"/>
      <c r="CC6" s="431"/>
      <c r="CD6" s="432" t="s">
        <v>104</v>
      </c>
      <c r="CE6" s="433"/>
      <c r="CF6" s="433"/>
      <c r="CG6" s="433"/>
      <c r="CH6" s="433"/>
      <c r="CI6" s="433"/>
      <c r="CJ6" s="433"/>
      <c r="CK6" s="433"/>
      <c r="CL6" s="433"/>
      <c r="CM6" s="433"/>
      <c r="CN6" s="433"/>
      <c r="CO6" s="433"/>
      <c r="CP6" s="433"/>
      <c r="CQ6" s="433"/>
      <c r="CR6" s="433"/>
      <c r="CS6" s="434"/>
      <c r="CT6" s="466">
        <v>94.3</v>
      </c>
      <c r="CU6" s="467"/>
      <c r="CV6" s="467"/>
      <c r="CW6" s="467"/>
      <c r="CX6" s="467"/>
      <c r="CY6" s="467"/>
      <c r="CZ6" s="467"/>
      <c r="DA6" s="468"/>
      <c r="DB6" s="466">
        <v>92.6</v>
      </c>
      <c r="DC6" s="467"/>
      <c r="DD6" s="467"/>
      <c r="DE6" s="467"/>
      <c r="DF6" s="467"/>
      <c r="DG6" s="467"/>
      <c r="DH6" s="467"/>
      <c r="DI6" s="468"/>
      <c r="DJ6" s="186"/>
      <c r="DK6" s="186"/>
      <c r="DL6" s="186"/>
      <c r="DM6" s="186"/>
      <c r="DN6" s="186"/>
      <c r="DO6" s="186"/>
    </row>
    <row r="7" spans="1:119" ht="18.75" customHeight="1">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105</v>
      </c>
      <c r="AN7" s="459"/>
      <c r="AO7" s="459"/>
      <c r="AP7" s="459"/>
      <c r="AQ7" s="459"/>
      <c r="AR7" s="459"/>
      <c r="AS7" s="459"/>
      <c r="AT7" s="460"/>
      <c r="AU7" s="461" t="s">
        <v>94</v>
      </c>
      <c r="AV7" s="462"/>
      <c r="AW7" s="462"/>
      <c r="AX7" s="462"/>
      <c r="AY7" s="463" t="s">
        <v>106</v>
      </c>
      <c r="AZ7" s="464"/>
      <c r="BA7" s="464"/>
      <c r="BB7" s="464"/>
      <c r="BC7" s="464"/>
      <c r="BD7" s="464"/>
      <c r="BE7" s="464"/>
      <c r="BF7" s="464"/>
      <c r="BG7" s="464"/>
      <c r="BH7" s="464"/>
      <c r="BI7" s="464"/>
      <c r="BJ7" s="464"/>
      <c r="BK7" s="464"/>
      <c r="BL7" s="464"/>
      <c r="BM7" s="465"/>
      <c r="BN7" s="429">
        <v>149158</v>
      </c>
      <c r="BO7" s="430"/>
      <c r="BP7" s="430"/>
      <c r="BQ7" s="430"/>
      <c r="BR7" s="430"/>
      <c r="BS7" s="430"/>
      <c r="BT7" s="430"/>
      <c r="BU7" s="431"/>
      <c r="BV7" s="429">
        <v>281550</v>
      </c>
      <c r="BW7" s="430"/>
      <c r="BX7" s="430"/>
      <c r="BY7" s="430"/>
      <c r="BZ7" s="430"/>
      <c r="CA7" s="430"/>
      <c r="CB7" s="430"/>
      <c r="CC7" s="431"/>
      <c r="CD7" s="432" t="s">
        <v>107</v>
      </c>
      <c r="CE7" s="433"/>
      <c r="CF7" s="433"/>
      <c r="CG7" s="433"/>
      <c r="CH7" s="433"/>
      <c r="CI7" s="433"/>
      <c r="CJ7" s="433"/>
      <c r="CK7" s="433"/>
      <c r="CL7" s="433"/>
      <c r="CM7" s="433"/>
      <c r="CN7" s="433"/>
      <c r="CO7" s="433"/>
      <c r="CP7" s="433"/>
      <c r="CQ7" s="433"/>
      <c r="CR7" s="433"/>
      <c r="CS7" s="434"/>
      <c r="CT7" s="429">
        <v>5050726</v>
      </c>
      <c r="CU7" s="430"/>
      <c r="CV7" s="430"/>
      <c r="CW7" s="430"/>
      <c r="CX7" s="430"/>
      <c r="CY7" s="430"/>
      <c r="CZ7" s="430"/>
      <c r="DA7" s="431"/>
      <c r="DB7" s="429">
        <v>5172088</v>
      </c>
      <c r="DC7" s="430"/>
      <c r="DD7" s="430"/>
      <c r="DE7" s="430"/>
      <c r="DF7" s="430"/>
      <c r="DG7" s="430"/>
      <c r="DH7" s="430"/>
      <c r="DI7" s="431"/>
      <c r="DJ7" s="186"/>
      <c r="DK7" s="186"/>
      <c r="DL7" s="186"/>
      <c r="DM7" s="186"/>
      <c r="DN7" s="186"/>
      <c r="DO7" s="186"/>
    </row>
    <row r="8" spans="1:119" ht="18.75" customHeight="1" thickBot="1">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108</v>
      </c>
      <c r="AN8" s="459"/>
      <c r="AO8" s="459"/>
      <c r="AP8" s="459"/>
      <c r="AQ8" s="459"/>
      <c r="AR8" s="459"/>
      <c r="AS8" s="459"/>
      <c r="AT8" s="460"/>
      <c r="AU8" s="461" t="s">
        <v>109</v>
      </c>
      <c r="AV8" s="462"/>
      <c r="AW8" s="462"/>
      <c r="AX8" s="462"/>
      <c r="AY8" s="463" t="s">
        <v>110</v>
      </c>
      <c r="AZ8" s="464"/>
      <c r="BA8" s="464"/>
      <c r="BB8" s="464"/>
      <c r="BC8" s="464"/>
      <c r="BD8" s="464"/>
      <c r="BE8" s="464"/>
      <c r="BF8" s="464"/>
      <c r="BG8" s="464"/>
      <c r="BH8" s="464"/>
      <c r="BI8" s="464"/>
      <c r="BJ8" s="464"/>
      <c r="BK8" s="464"/>
      <c r="BL8" s="464"/>
      <c r="BM8" s="465"/>
      <c r="BN8" s="429">
        <v>752154</v>
      </c>
      <c r="BO8" s="430"/>
      <c r="BP8" s="430"/>
      <c r="BQ8" s="430"/>
      <c r="BR8" s="430"/>
      <c r="BS8" s="430"/>
      <c r="BT8" s="430"/>
      <c r="BU8" s="431"/>
      <c r="BV8" s="429">
        <v>489749</v>
      </c>
      <c r="BW8" s="430"/>
      <c r="BX8" s="430"/>
      <c r="BY8" s="430"/>
      <c r="BZ8" s="430"/>
      <c r="CA8" s="430"/>
      <c r="CB8" s="430"/>
      <c r="CC8" s="431"/>
      <c r="CD8" s="432" t="s">
        <v>111</v>
      </c>
      <c r="CE8" s="433"/>
      <c r="CF8" s="433"/>
      <c r="CG8" s="433"/>
      <c r="CH8" s="433"/>
      <c r="CI8" s="433"/>
      <c r="CJ8" s="433"/>
      <c r="CK8" s="433"/>
      <c r="CL8" s="433"/>
      <c r="CM8" s="433"/>
      <c r="CN8" s="433"/>
      <c r="CO8" s="433"/>
      <c r="CP8" s="433"/>
      <c r="CQ8" s="433"/>
      <c r="CR8" s="433"/>
      <c r="CS8" s="434"/>
      <c r="CT8" s="469">
        <v>0.31</v>
      </c>
      <c r="CU8" s="470"/>
      <c r="CV8" s="470"/>
      <c r="CW8" s="470"/>
      <c r="CX8" s="470"/>
      <c r="CY8" s="470"/>
      <c r="CZ8" s="470"/>
      <c r="DA8" s="471"/>
      <c r="DB8" s="469">
        <v>0.3</v>
      </c>
      <c r="DC8" s="470"/>
      <c r="DD8" s="470"/>
      <c r="DE8" s="470"/>
      <c r="DF8" s="470"/>
      <c r="DG8" s="470"/>
      <c r="DH8" s="470"/>
      <c r="DI8" s="471"/>
      <c r="DJ8" s="186"/>
      <c r="DK8" s="186"/>
      <c r="DL8" s="186"/>
      <c r="DM8" s="186"/>
      <c r="DN8" s="186"/>
      <c r="DO8" s="186"/>
    </row>
    <row r="9" spans="1:119" ht="18.75" customHeight="1" thickBot="1">
      <c r="A9" s="187"/>
      <c r="B9" s="423" t="s">
        <v>112</v>
      </c>
      <c r="C9" s="424"/>
      <c r="D9" s="424"/>
      <c r="E9" s="424"/>
      <c r="F9" s="424"/>
      <c r="G9" s="424"/>
      <c r="H9" s="424"/>
      <c r="I9" s="424"/>
      <c r="J9" s="424"/>
      <c r="K9" s="472"/>
      <c r="L9" s="473" t="s">
        <v>113</v>
      </c>
      <c r="M9" s="474"/>
      <c r="N9" s="474"/>
      <c r="O9" s="474"/>
      <c r="P9" s="474"/>
      <c r="Q9" s="475"/>
      <c r="R9" s="476">
        <v>12742</v>
      </c>
      <c r="S9" s="477"/>
      <c r="T9" s="477"/>
      <c r="U9" s="477"/>
      <c r="V9" s="478"/>
      <c r="W9" s="386" t="s">
        <v>114</v>
      </c>
      <c r="X9" s="387"/>
      <c r="Y9" s="387"/>
      <c r="Z9" s="387"/>
      <c r="AA9" s="387"/>
      <c r="AB9" s="387"/>
      <c r="AC9" s="387"/>
      <c r="AD9" s="387"/>
      <c r="AE9" s="387"/>
      <c r="AF9" s="387"/>
      <c r="AG9" s="387"/>
      <c r="AH9" s="387"/>
      <c r="AI9" s="387"/>
      <c r="AJ9" s="387"/>
      <c r="AK9" s="387"/>
      <c r="AL9" s="388"/>
      <c r="AM9" s="458" t="s">
        <v>115</v>
      </c>
      <c r="AN9" s="459"/>
      <c r="AO9" s="459"/>
      <c r="AP9" s="459"/>
      <c r="AQ9" s="459"/>
      <c r="AR9" s="459"/>
      <c r="AS9" s="459"/>
      <c r="AT9" s="460"/>
      <c r="AU9" s="461" t="s">
        <v>94</v>
      </c>
      <c r="AV9" s="462"/>
      <c r="AW9" s="462"/>
      <c r="AX9" s="462"/>
      <c r="AY9" s="463" t="s">
        <v>116</v>
      </c>
      <c r="AZ9" s="464"/>
      <c r="BA9" s="464"/>
      <c r="BB9" s="464"/>
      <c r="BC9" s="464"/>
      <c r="BD9" s="464"/>
      <c r="BE9" s="464"/>
      <c r="BF9" s="464"/>
      <c r="BG9" s="464"/>
      <c r="BH9" s="464"/>
      <c r="BI9" s="464"/>
      <c r="BJ9" s="464"/>
      <c r="BK9" s="464"/>
      <c r="BL9" s="464"/>
      <c r="BM9" s="465"/>
      <c r="BN9" s="429">
        <v>262405</v>
      </c>
      <c r="BO9" s="430"/>
      <c r="BP9" s="430"/>
      <c r="BQ9" s="430"/>
      <c r="BR9" s="430"/>
      <c r="BS9" s="430"/>
      <c r="BT9" s="430"/>
      <c r="BU9" s="431"/>
      <c r="BV9" s="429">
        <v>-98845</v>
      </c>
      <c r="BW9" s="430"/>
      <c r="BX9" s="430"/>
      <c r="BY9" s="430"/>
      <c r="BZ9" s="430"/>
      <c r="CA9" s="430"/>
      <c r="CB9" s="430"/>
      <c r="CC9" s="431"/>
      <c r="CD9" s="432" t="s">
        <v>117</v>
      </c>
      <c r="CE9" s="433"/>
      <c r="CF9" s="433"/>
      <c r="CG9" s="433"/>
      <c r="CH9" s="433"/>
      <c r="CI9" s="433"/>
      <c r="CJ9" s="433"/>
      <c r="CK9" s="433"/>
      <c r="CL9" s="433"/>
      <c r="CM9" s="433"/>
      <c r="CN9" s="433"/>
      <c r="CO9" s="433"/>
      <c r="CP9" s="433"/>
      <c r="CQ9" s="433"/>
      <c r="CR9" s="433"/>
      <c r="CS9" s="434"/>
      <c r="CT9" s="426">
        <v>17.899999999999999</v>
      </c>
      <c r="CU9" s="427"/>
      <c r="CV9" s="427"/>
      <c r="CW9" s="427"/>
      <c r="CX9" s="427"/>
      <c r="CY9" s="427"/>
      <c r="CZ9" s="427"/>
      <c r="DA9" s="428"/>
      <c r="DB9" s="426">
        <v>18.8</v>
      </c>
      <c r="DC9" s="427"/>
      <c r="DD9" s="427"/>
      <c r="DE9" s="427"/>
      <c r="DF9" s="427"/>
      <c r="DG9" s="427"/>
      <c r="DH9" s="427"/>
      <c r="DI9" s="428"/>
      <c r="DJ9" s="186"/>
      <c r="DK9" s="186"/>
      <c r="DL9" s="186"/>
      <c r="DM9" s="186"/>
      <c r="DN9" s="186"/>
      <c r="DO9" s="186"/>
    </row>
    <row r="10" spans="1:119" ht="18.75" customHeight="1" thickBot="1">
      <c r="A10" s="187"/>
      <c r="B10" s="423"/>
      <c r="C10" s="424"/>
      <c r="D10" s="424"/>
      <c r="E10" s="424"/>
      <c r="F10" s="424"/>
      <c r="G10" s="424"/>
      <c r="H10" s="424"/>
      <c r="I10" s="424"/>
      <c r="J10" s="424"/>
      <c r="K10" s="472"/>
      <c r="L10" s="479" t="s">
        <v>118</v>
      </c>
      <c r="M10" s="459"/>
      <c r="N10" s="459"/>
      <c r="O10" s="459"/>
      <c r="P10" s="459"/>
      <c r="Q10" s="460"/>
      <c r="R10" s="480">
        <v>13470</v>
      </c>
      <c r="S10" s="481"/>
      <c r="T10" s="481"/>
      <c r="U10" s="481"/>
      <c r="V10" s="482"/>
      <c r="W10" s="417"/>
      <c r="X10" s="418"/>
      <c r="Y10" s="418"/>
      <c r="Z10" s="418"/>
      <c r="AA10" s="418"/>
      <c r="AB10" s="418"/>
      <c r="AC10" s="418"/>
      <c r="AD10" s="418"/>
      <c r="AE10" s="418"/>
      <c r="AF10" s="418"/>
      <c r="AG10" s="418"/>
      <c r="AH10" s="418"/>
      <c r="AI10" s="418"/>
      <c r="AJ10" s="418"/>
      <c r="AK10" s="418"/>
      <c r="AL10" s="421"/>
      <c r="AM10" s="458" t="s">
        <v>119</v>
      </c>
      <c r="AN10" s="459"/>
      <c r="AO10" s="459"/>
      <c r="AP10" s="459"/>
      <c r="AQ10" s="459"/>
      <c r="AR10" s="459"/>
      <c r="AS10" s="459"/>
      <c r="AT10" s="460"/>
      <c r="AU10" s="461" t="s">
        <v>94</v>
      </c>
      <c r="AV10" s="462"/>
      <c r="AW10" s="462"/>
      <c r="AX10" s="462"/>
      <c r="AY10" s="463" t="s">
        <v>120</v>
      </c>
      <c r="AZ10" s="464"/>
      <c r="BA10" s="464"/>
      <c r="BB10" s="464"/>
      <c r="BC10" s="464"/>
      <c r="BD10" s="464"/>
      <c r="BE10" s="464"/>
      <c r="BF10" s="464"/>
      <c r="BG10" s="464"/>
      <c r="BH10" s="464"/>
      <c r="BI10" s="464"/>
      <c r="BJ10" s="464"/>
      <c r="BK10" s="464"/>
      <c r="BL10" s="464"/>
      <c r="BM10" s="465"/>
      <c r="BN10" s="429">
        <v>590</v>
      </c>
      <c r="BO10" s="430"/>
      <c r="BP10" s="430"/>
      <c r="BQ10" s="430"/>
      <c r="BR10" s="430"/>
      <c r="BS10" s="430"/>
      <c r="BT10" s="430"/>
      <c r="BU10" s="431"/>
      <c r="BV10" s="429">
        <v>597</v>
      </c>
      <c r="BW10" s="430"/>
      <c r="BX10" s="430"/>
      <c r="BY10" s="430"/>
      <c r="BZ10" s="430"/>
      <c r="CA10" s="430"/>
      <c r="CB10" s="430"/>
      <c r="CC10" s="431"/>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23"/>
      <c r="C11" s="424"/>
      <c r="D11" s="424"/>
      <c r="E11" s="424"/>
      <c r="F11" s="424"/>
      <c r="G11" s="424"/>
      <c r="H11" s="424"/>
      <c r="I11" s="424"/>
      <c r="J11" s="424"/>
      <c r="K11" s="472"/>
      <c r="L11" s="483" t="s">
        <v>122</v>
      </c>
      <c r="M11" s="484"/>
      <c r="N11" s="484"/>
      <c r="O11" s="484"/>
      <c r="P11" s="484"/>
      <c r="Q11" s="485"/>
      <c r="R11" s="486" t="s">
        <v>123</v>
      </c>
      <c r="S11" s="487"/>
      <c r="T11" s="487"/>
      <c r="U11" s="487"/>
      <c r="V11" s="488"/>
      <c r="W11" s="417"/>
      <c r="X11" s="418"/>
      <c r="Y11" s="418"/>
      <c r="Z11" s="418"/>
      <c r="AA11" s="418"/>
      <c r="AB11" s="418"/>
      <c r="AC11" s="418"/>
      <c r="AD11" s="418"/>
      <c r="AE11" s="418"/>
      <c r="AF11" s="418"/>
      <c r="AG11" s="418"/>
      <c r="AH11" s="418"/>
      <c r="AI11" s="418"/>
      <c r="AJ11" s="418"/>
      <c r="AK11" s="418"/>
      <c r="AL11" s="421"/>
      <c r="AM11" s="458" t="s">
        <v>124</v>
      </c>
      <c r="AN11" s="459"/>
      <c r="AO11" s="459"/>
      <c r="AP11" s="459"/>
      <c r="AQ11" s="459"/>
      <c r="AR11" s="459"/>
      <c r="AS11" s="459"/>
      <c r="AT11" s="460"/>
      <c r="AU11" s="461" t="s">
        <v>125</v>
      </c>
      <c r="AV11" s="462"/>
      <c r="AW11" s="462"/>
      <c r="AX11" s="462"/>
      <c r="AY11" s="463" t="s">
        <v>126</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127</v>
      </c>
      <c r="CE11" s="433"/>
      <c r="CF11" s="433"/>
      <c r="CG11" s="433"/>
      <c r="CH11" s="433"/>
      <c r="CI11" s="433"/>
      <c r="CJ11" s="433"/>
      <c r="CK11" s="433"/>
      <c r="CL11" s="433"/>
      <c r="CM11" s="433"/>
      <c r="CN11" s="433"/>
      <c r="CO11" s="433"/>
      <c r="CP11" s="433"/>
      <c r="CQ11" s="433"/>
      <c r="CR11" s="433"/>
      <c r="CS11" s="434"/>
      <c r="CT11" s="469" t="s">
        <v>128</v>
      </c>
      <c r="CU11" s="470"/>
      <c r="CV11" s="470"/>
      <c r="CW11" s="470"/>
      <c r="CX11" s="470"/>
      <c r="CY11" s="470"/>
      <c r="CZ11" s="470"/>
      <c r="DA11" s="471"/>
      <c r="DB11" s="469" t="s">
        <v>128</v>
      </c>
      <c r="DC11" s="470"/>
      <c r="DD11" s="470"/>
      <c r="DE11" s="470"/>
      <c r="DF11" s="470"/>
      <c r="DG11" s="470"/>
      <c r="DH11" s="470"/>
      <c r="DI11" s="471"/>
      <c r="DJ11" s="186"/>
      <c r="DK11" s="186"/>
      <c r="DL11" s="186"/>
      <c r="DM11" s="186"/>
      <c r="DN11" s="186"/>
      <c r="DO11" s="186"/>
    </row>
    <row r="12" spans="1:119" ht="18.75" customHeight="1">
      <c r="A12" s="187"/>
      <c r="B12" s="489" t="s">
        <v>129</v>
      </c>
      <c r="C12" s="490"/>
      <c r="D12" s="490"/>
      <c r="E12" s="490"/>
      <c r="F12" s="490"/>
      <c r="G12" s="490"/>
      <c r="H12" s="490"/>
      <c r="I12" s="490"/>
      <c r="J12" s="490"/>
      <c r="K12" s="491"/>
      <c r="L12" s="498" t="s">
        <v>130</v>
      </c>
      <c r="M12" s="499"/>
      <c r="N12" s="499"/>
      <c r="O12" s="499"/>
      <c r="P12" s="499"/>
      <c r="Q12" s="500"/>
      <c r="R12" s="501">
        <v>12585</v>
      </c>
      <c r="S12" s="502"/>
      <c r="T12" s="502"/>
      <c r="U12" s="502"/>
      <c r="V12" s="503"/>
      <c r="W12" s="504" t="s">
        <v>1</v>
      </c>
      <c r="X12" s="462"/>
      <c r="Y12" s="462"/>
      <c r="Z12" s="462"/>
      <c r="AA12" s="462"/>
      <c r="AB12" s="505"/>
      <c r="AC12" s="506" t="s">
        <v>131</v>
      </c>
      <c r="AD12" s="507"/>
      <c r="AE12" s="507"/>
      <c r="AF12" s="507"/>
      <c r="AG12" s="508"/>
      <c r="AH12" s="506" t="s">
        <v>132</v>
      </c>
      <c r="AI12" s="507"/>
      <c r="AJ12" s="507"/>
      <c r="AK12" s="507"/>
      <c r="AL12" s="509"/>
      <c r="AM12" s="458" t="s">
        <v>133</v>
      </c>
      <c r="AN12" s="459"/>
      <c r="AO12" s="459"/>
      <c r="AP12" s="459"/>
      <c r="AQ12" s="459"/>
      <c r="AR12" s="459"/>
      <c r="AS12" s="459"/>
      <c r="AT12" s="460"/>
      <c r="AU12" s="461" t="s">
        <v>125</v>
      </c>
      <c r="AV12" s="462"/>
      <c r="AW12" s="462"/>
      <c r="AX12" s="462"/>
      <c r="AY12" s="463" t="s">
        <v>134</v>
      </c>
      <c r="AZ12" s="464"/>
      <c r="BA12" s="464"/>
      <c r="BB12" s="464"/>
      <c r="BC12" s="464"/>
      <c r="BD12" s="464"/>
      <c r="BE12" s="464"/>
      <c r="BF12" s="464"/>
      <c r="BG12" s="464"/>
      <c r="BH12" s="464"/>
      <c r="BI12" s="464"/>
      <c r="BJ12" s="464"/>
      <c r="BK12" s="464"/>
      <c r="BL12" s="464"/>
      <c r="BM12" s="465"/>
      <c r="BN12" s="429">
        <v>0</v>
      </c>
      <c r="BO12" s="430"/>
      <c r="BP12" s="430"/>
      <c r="BQ12" s="430"/>
      <c r="BR12" s="430"/>
      <c r="BS12" s="430"/>
      <c r="BT12" s="430"/>
      <c r="BU12" s="431"/>
      <c r="BV12" s="429">
        <v>0</v>
      </c>
      <c r="BW12" s="430"/>
      <c r="BX12" s="430"/>
      <c r="BY12" s="430"/>
      <c r="BZ12" s="430"/>
      <c r="CA12" s="430"/>
      <c r="CB12" s="430"/>
      <c r="CC12" s="431"/>
      <c r="CD12" s="432" t="s">
        <v>135</v>
      </c>
      <c r="CE12" s="433"/>
      <c r="CF12" s="433"/>
      <c r="CG12" s="433"/>
      <c r="CH12" s="433"/>
      <c r="CI12" s="433"/>
      <c r="CJ12" s="433"/>
      <c r="CK12" s="433"/>
      <c r="CL12" s="433"/>
      <c r="CM12" s="433"/>
      <c r="CN12" s="433"/>
      <c r="CO12" s="433"/>
      <c r="CP12" s="433"/>
      <c r="CQ12" s="433"/>
      <c r="CR12" s="433"/>
      <c r="CS12" s="434"/>
      <c r="CT12" s="469" t="s">
        <v>136</v>
      </c>
      <c r="CU12" s="470"/>
      <c r="CV12" s="470"/>
      <c r="CW12" s="470"/>
      <c r="CX12" s="470"/>
      <c r="CY12" s="470"/>
      <c r="CZ12" s="470"/>
      <c r="DA12" s="471"/>
      <c r="DB12" s="469" t="s">
        <v>128</v>
      </c>
      <c r="DC12" s="470"/>
      <c r="DD12" s="470"/>
      <c r="DE12" s="470"/>
      <c r="DF12" s="470"/>
      <c r="DG12" s="470"/>
      <c r="DH12" s="470"/>
      <c r="DI12" s="471"/>
      <c r="DJ12" s="186"/>
      <c r="DK12" s="186"/>
      <c r="DL12" s="186"/>
      <c r="DM12" s="186"/>
      <c r="DN12" s="186"/>
      <c r="DO12" s="186"/>
    </row>
    <row r="13" spans="1:119" ht="18.75" customHeight="1">
      <c r="A13" s="187"/>
      <c r="B13" s="492"/>
      <c r="C13" s="493"/>
      <c r="D13" s="493"/>
      <c r="E13" s="493"/>
      <c r="F13" s="493"/>
      <c r="G13" s="493"/>
      <c r="H13" s="493"/>
      <c r="I13" s="493"/>
      <c r="J13" s="493"/>
      <c r="K13" s="494"/>
      <c r="L13" s="197"/>
      <c r="M13" s="520" t="s">
        <v>137</v>
      </c>
      <c r="N13" s="521"/>
      <c r="O13" s="521"/>
      <c r="P13" s="521"/>
      <c r="Q13" s="522"/>
      <c r="R13" s="513">
        <v>12485</v>
      </c>
      <c r="S13" s="514"/>
      <c r="T13" s="514"/>
      <c r="U13" s="514"/>
      <c r="V13" s="515"/>
      <c r="W13" s="445" t="s">
        <v>138</v>
      </c>
      <c r="X13" s="446"/>
      <c r="Y13" s="446"/>
      <c r="Z13" s="446"/>
      <c r="AA13" s="446"/>
      <c r="AB13" s="436"/>
      <c r="AC13" s="480">
        <v>2648</v>
      </c>
      <c r="AD13" s="481"/>
      <c r="AE13" s="481"/>
      <c r="AF13" s="481"/>
      <c r="AG13" s="523"/>
      <c r="AH13" s="480">
        <v>2834</v>
      </c>
      <c r="AI13" s="481"/>
      <c r="AJ13" s="481"/>
      <c r="AK13" s="481"/>
      <c r="AL13" s="482"/>
      <c r="AM13" s="458" t="s">
        <v>139</v>
      </c>
      <c r="AN13" s="459"/>
      <c r="AO13" s="459"/>
      <c r="AP13" s="459"/>
      <c r="AQ13" s="459"/>
      <c r="AR13" s="459"/>
      <c r="AS13" s="459"/>
      <c r="AT13" s="460"/>
      <c r="AU13" s="461" t="s">
        <v>125</v>
      </c>
      <c r="AV13" s="462"/>
      <c r="AW13" s="462"/>
      <c r="AX13" s="462"/>
      <c r="AY13" s="463" t="s">
        <v>140</v>
      </c>
      <c r="AZ13" s="464"/>
      <c r="BA13" s="464"/>
      <c r="BB13" s="464"/>
      <c r="BC13" s="464"/>
      <c r="BD13" s="464"/>
      <c r="BE13" s="464"/>
      <c r="BF13" s="464"/>
      <c r="BG13" s="464"/>
      <c r="BH13" s="464"/>
      <c r="BI13" s="464"/>
      <c r="BJ13" s="464"/>
      <c r="BK13" s="464"/>
      <c r="BL13" s="464"/>
      <c r="BM13" s="465"/>
      <c r="BN13" s="429">
        <v>262995</v>
      </c>
      <c r="BO13" s="430"/>
      <c r="BP13" s="430"/>
      <c r="BQ13" s="430"/>
      <c r="BR13" s="430"/>
      <c r="BS13" s="430"/>
      <c r="BT13" s="430"/>
      <c r="BU13" s="431"/>
      <c r="BV13" s="429">
        <v>-98248</v>
      </c>
      <c r="BW13" s="430"/>
      <c r="BX13" s="430"/>
      <c r="BY13" s="430"/>
      <c r="BZ13" s="430"/>
      <c r="CA13" s="430"/>
      <c r="CB13" s="430"/>
      <c r="CC13" s="431"/>
      <c r="CD13" s="432" t="s">
        <v>141</v>
      </c>
      <c r="CE13" s="433"/>
      <c r="CF13" s="433"/>
      <c r="CG13" s="433"/>
      <c r="CH13" s="433"/>
      <c r="CI13" s="433"/>
      <c r="CJ13" s="433"/>
      <c r="CK13" s="433"/>
      <c r="CL13" s="433"/>
      <c r="CM13" s="433"/>
      <c r="CN13" s="433"/>
      <c r="CO13" s="433"/>
      <c r="CP13" s="433"/>
      <c r="CQ13" s="433"/>
      <c r="CR13" s="433"/>
      <c r="CS13" s="434"/>
      <c r="CT13" s="426">
        <v>11.8</v>
      </c>
      <c r="CU13" s="427"/>
      <c r="CV13" s="427"/>
      <c r="CW13" s="427"/>
      <c r="CX13" s="427"/>
      <c r="CY13" s="427"/>
      <c r="CZ13" s="427"/>
      <c r="DA13" s="428"/>
      <c r="DB13" s="426">
        <v>12.8</v>
      </c>
      <c r="DC13" s="427"/>
      <c r="DD13" s="427"/>
      <c r="DE13" s="427"/>
      <c r="DF13" s="427"/>
      <c r="DG13" s="427"/>
      <c r="DH13" s="427"/>
      <c r="DI13" s="428"/>
      <c r="DJ13" s="186"/>
      <c r="DK13" s="186"/>
      <c r="DL13" s="186"/>
      <c r="DM13" s="186"/>
      <c r="DN13" s="186"/>
      <c r="DO13" s="186"/>
    </row>
    <row r="14" spans="1:119" ht="18.75" customHeight="1" thickBot="1">
      <c r="A14" s="187"/>
      <c r="B14" s="492"/>
      <c r="C14" s="493"/>
      <c r="D14" s="493"/>
      <c r="E14" s="493"/>
      <c r="F14" s="493"/>
      <c r="G14" s="493"/>
      <c r="H14" s="493"/>
      <c r="I14" s="493"/>
      <c r="J14" s="493"/>
      <c r="K14" s="494"/>
      <c r="L14" s="510" t="s">
        <v>142</v>
      </c>
      <c r="M14" s="511"/>
      <c r="N14" s="511"/>
      <c r="O14" s="511"/>
      <c r="P14" s="511"/>
      <c r="Q14" s="512"/>
      <c r="R14" s="513">
        <v>12804</v>
      </c>
      <c r="S14" s="514"/>
      <c r="T14" s="514"/>
      <c r="U14" s="514"/>
      <c r="V14" s="515"/>
      <c r="W14" s="419"/>
      <c r="X14" s="420"/>
      <c r="Y14" s="420"/>
      <c r="Z14" s="420"/>
      <c r="AA14" s="420"/>
      <c r="AB14" s="409"/>
      <c r="AC14" s="516">
        <v>36.5</v>
      </c>
      <c r="AD14" s="517"/>
      <c r="AE14" s="517"/>
      <c r="AF14" s="517"/>
      <c r="AG14" s="518"/>
      <c r="AH14" s="516">
        <v>38.799999999999997</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143</v>
      </c>
      <c r="CE14" s="525"/>
      <c r="CF14" s="525"/>
      <c r="CG14" s="525"/>
      <c r="CH14" s="525"/>
      <c r="CI14" s="525"/>
      <c r="CJ14" s="525"/>
      <c r="CK14" s="525"/>
      <c r="CL14" s="525"/>
      <c r="CM14" s="525"/>
      <c r="CN14" s="525"/>
      <c r="CO14" s="525"/>
      <c r="CP14" s="525"/>
      <c r="CQ14" s="525"/>
      <c r="CR14" s="525"/>
      <c r="CS14" s="526"/>
      <c r="CT14" s="527">
        <v>21.7</v>
      </c>
      <c r="CU14" s="528"/>
      <c r="CV14" s="528"/>
      <c r="CW14" s="528"/>
      <c r="CX14" s="528"/>
      <c r="CY14" s="528"/>
      <c r="CZ14" s="528"/>
      <c r="DA14" s="529"/>
      <c r="DB14" s="527">
        <v>39</v>
      </c>
      <c r="DC14" s="528"/>
      <c r="DD14" s="528"/>
      <c r="DE14" s="528"/>
      <c r="DF14" s="528"/>
      <c r="DG14" s="528"/>
      <c r="DH14" s="528"/>
      <c r="DI14" s="529"/>
      <c r="DJ14" s="186"/>
      <c r="DK14" s="186"/>
      <c r="DL14" s="186"/>
      <c r="DM14" s="186"/>
      <c r="DN14" s="186"/>
      <c r="DO14" s="186"/>
    </row>
    <row r="15" spans="1:119" ht="18.75" customHeight="1">
      <c r="A15" s="187"/>
      <c r="B15" s="492"/>
      <c r="C15" s="493"/>
      <c r="D15" s="493"/>
      <c r="E15" s="493"/>
      <c r="F15" s="493"/>
      <c r="G15" s="493"/>
      <c r="H15" s="493"/>
      <c r="I15" s="493"/>
      <c r="J15" s="493"/>
      <c r="K15" s="494"/>
      <c r="L15" s="197"/>
      <c r="M15" s="520" t="s">
        <v>137</v>
      </c>
      <c r="N15" s="521"/>
      <c r="O15" s="521"/>
      <c r="P15" s="521"/>
      <c r="Q15" s="522"/>
      <c r="R15" s="513">
        <v>12709</v>
      </c>
      <c r="S15" s="514"/>
      <c r="T15" s="514"/>
      <c r="U15" s="514"/>
      <c r="V15" s="515"/>
      <c r="W15" s="445" t="s">
        <v>144</v>
      </c>
      <c r="X15" s="446"/>
      <c r="Y15" s="446"/>
      <c r="Z15" s="446"/>
      <c r="AA15" s="446"/>
      <c r="AB15" s="436"/>
      <c r="AC15" s="480">
        <v>1462</v>
      </c>
      <c r="AD15" s="481"/>
      <c r="AE15" s="481"/>
      <c r="AF15" s="481"/>
      <c r="AG15" s="523"/>
      <c r="AH15" s="480">
        <v>1508</v>
      </c>
      <c r="AI15" s="481"/>
      <c r="AJ15" s="481"/>
      <c r="AK15" s="481"/>
      <c r="AL15" s="482"/>
      <c r="AM15" s="458"/>
      <c r="AN15" s="459"/>
      <c r="AO15" s="459"/>
      <c r="AP15" s="459"/>
      <c r="AQ15" s="459"/>
      <c r="AR15" s="459"/>
      <c r="AS15" s="459"/>
      <c r="AT15" s="460"/>
      <c r="AU15" s="461"/>
      <c r="AV15" s="462"/>
      <c r="AW15" s="462"/>
      <c r="AX15" s="462"/>
      <c r="AY15" s="389" t="s">
        <v>145</v>
      </c>
      <c r="AZ15" s="390"/>
      <c r="BA15" s="390"/>
      <c r="BB15" s="390"/>
      <c r="BC15" s="390"/>
      <c r="BD15" s="390"/>
      <c r="BE15" s="390"/>
      <c r="BF15" s="390"/>
      <c r="BG15" s="390"/>
      <c r="BH15" s="390"/>
      <c r="BI15" s="390"/>
      <c r="BJ15" s="390"/>
      <c r="BK15" s="390"/>
      <c r="BL15" s="390"/>
      <c r="BM15" s="391"/>
      <c r="BN15" s="392">
        <v>1434298</v>
      </c>
      <c r="BO15" s="393"/>
      <c r="BP15" s="393"/>
      <c r="BQ15" s="393"/>
      <c r="BR15" s="393"/>
      <c r="BS15" s="393"/>
      <c r="BT15" s="393"/>
      <c r="BU15" s="394"/>
      <c r="BV15" s="392">
        <v>1380297</v>
      </c>
      <c r="BW15" s="393"/>
      <c r="BX15" s="393"/>
      <c r="BY15" s="393"/>
      <c r="BZ15" s="393"/>
      <c r="CA15" s="393"/>
      <c r="CB15" s="393"/>
      <c r="CC15" s="394"/>
      <c r="CD15" s="530" t="s">
        <v>146</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492"/>
      <c r="C16" s="493"/>
      <c r="D16" s="493"/>
      <c r="E16" s="493"/>
      <c r="F16" s="493"/>
      <c r="G16" s="493"/>
      <c r="H16" s="493"/>
      <c r="I16" s="493"/>
      <c r="J16" s="493"/>
      <c r="K16" s="494"/>
      <c r="L16" s="510" t="s">
        <v>147</v>
      </c>
      <c r="M16" s="541"/>
      <c r="N16" s="541"/>
      <c r="O16" s="541"/>
      <c r="P16" s="541"/>
      <c r="Q16" s="542"/>
      <c r="R16" s="533" t="s">
        <v>148</v>
      </c>
      <c r="S16" s="534"/>
      <c r="T16" s="534"/>
      <c r="U16" s="534"/>
      <c r="V16" s="535"/>
      <c r="W16" s="419"/>
      <c r="X16" s="420"/>
      <c r="Y16" s="420"/>
      <c r="Z16" s="420"/>
      <c r="AA16" s="420"/>
      <c r="AB16" s="409"/>
      <c r="AC16" s="516">
        <v>20.2</v>
      </c>
      <c r="AD16" s="517"/>
      <c r="AE16" s="517"/>
      <c r="AF16" s="517"/>
      <c r="AG16" s="518"/>
      <c r="AH16" s="516">
        <v>20.7</v>
      </c>
      <c r="AI16" s="517"/>
      <c r="AJ16" s="517"/>
      <c r="AK16" s="517"/>
      <c r="AL16" s="519"/>
      <c r="AM16" s="458"/>
      <c r="AN16" s="459"/>
      <c r="AO16" s="459"/>
      <c r="AP16" s="459"/>
      <c r="AQ16" s="459"/>
      <c r="AR16" s="459"/>
      <c r="AS16" s="459"/>
      <c r="AT16" s="460"/>
      <c r="AU16" s="461"/>
      <c r="AV16" s="462"/>
      <c r="AW16" s="462"/>
      <c r="AX16" s="462"/>
      <c r="AY16" s="463" t="s">
        <v>149</v>
      </c>
      <c r="AZ16" s="464"/>
      <c r="BA16" s="464"/>
      <c r="BB16" s="464"/>
      <c r="BC16" s="464"/>
      <c r="BD16" s="464"/>
      <c r="BE16" s="464"/>
      <c r="BF16" s="464"/>
      <c r="BG16" s="464"/>
      <c r="BH16" s="464"/>
      <c r="BI16" s="464"/>
      <c r="BJ16" s="464"/>
      <c r="BK16" s="464"/>
      <c r="BL16" s="464"/>
      <c r="BM16" s="465"/>
      <c r="BN16" s="429">
        <v>4455866</v>
      </c>
      <c r="BO16" s="430"/>
      <c r="BP16" s="430"/>
      <c r="BQ16" s="430"/>
      <c r="BR16" s="430"/>
      <c r="BS16" s="430"/>
      <c r="BT16" s="430"/>
      <c r="BU16" s="431"/>
      <c r="BV16" s="429">
        <v>4463768</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c r="A17" s="187"/>
      <c r="B17" s="495"/>
      <c r="C17" s="496"/>
      <c r="D17" s="496"/>
      <c r="E17" s="496"/>
      <c r="F17" s="496"/>
      <c r="G17" s="496"/>
      <c r="H17" s="496"/>
      <c r="I17" s="496"/>
      <c r="J17" s="496"/>
      <c r="K17" s="497"/>
      <c r="L17" s="202"/>
      <c r="M17" s="536" t="s">
        <v>150</v>
      </c>
      <c r="N17" s="537"/>
      <c r="O17" s="537"/>
      <c r="P17" s="537"/>
      <c r="Q17" s="538"/>
      <c r="R17" s="533" t="s">
        <v>151</v>
      </c>
      <c r="S17" s="534"/>
      <c r="T17" s="534"/>
      <c r="U17" s="534"/>
      <c r="V17" s="535"/>
      <c r="W17" s="445" t="s">
        <v>152</v>
      </c>
      <c r="X17" s="446"/>
      <c r="Y17" s="446"/>
      <c r="Z17" s="446"/>
      <c r="AA17" s="446"/>
      <c r="AB17" s="436"/>
      <c r="AC17" s="480">
        <v>3140</v>
      </c>
      <c r="AD17" s="481"/>
      <c r="AE17" s="481"/>
      <c r="AF17" s="481"/>
      <c r="AG17" s="523"/>
      <c r="AH17" s="480">
        <v>2956</v>
      </c>
      <c r="AI17" s="481"/>
      <c r="AJ17" s="481"/>
      <c r="AK17" s="481"/>
      <c r="AL17" s="482"/>
      <c r="AM17" s="458"/>
      <c r="AN17" s="459"/>
      <c r="AO17" s="459"/>
      <c r="AP17" s="459"/>
      <c r="AQ17" s="459"/>
      <c r="AR17" s="459"/>
      <c r="AS17" s="459"/>
      <c r="AT17" s="460"/>
      <c r="AU17" s="461"/>
      <c r="AV17" s="462"/>
      <c r="AW17" s="462"/>
      <c r="AX17" s="462"/>
      <c r="AY17" s="463" t="s">
        <v>153</v>
      </c>
      <c r="AZ17" s="464"/>
      <c r="BA17" s="464"/>
      <c r="BB17" s="464"/>
      <c r="BC17" s="464"/>
      <c r="BD17" s="464"/>
      <c r="BE17" s="464"/>
      <c r="BF17" s="464"/>
      <c r="BG17" s="464"/>
      <c r="BH17" s="464"/>
      <c r="BI17" s="464"/>
      <c r="BJ17" s="464"/>
      <c r="BK17" s="464"/>
      <c r="BL17" s="464"/>
      <c r="BM17" s="465"/>
      <c r="BN17" s="429">
        <v>1842053</v>
      </c>
      <c r="BO17" s="430"/>
      <c r="BP17" s="430"/>
      <c r="BQ17" s="430"/>
      <c r="BR17" s="430"/>
      <c r="BS17" s="430"/>
      <c r="BT17" s="430"/>
      <c r="BU17" s="431"/>
      <c r="BV17" s="429">
        <v>1781581</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c r="A18" s="187"/>
      <c r="B18" s="543" t="s">
        <v>154</v>
      </c>
      <c r="C18" s="472"/>
      <c r="D18" s="472"/>
      <c r="E18" s="544"/>
      <c r="F18" s="544"/>
      <c r="G18" s="544"/>
      <c r="H18" s="544"/>
      <c r="I18" s="544"/>
      <c r="J18" s="544"/>
      <c r="K18" s="544"/>
      <c r="L18" s="545">
        <v>120.28</v>
      </c>
      <c r="M18" s="545"/>
      <c r="N18" s="545"/>
      <c r="O18" s="545"/>
      <c r="P18" s="545"/>
      <c r="Q18" s="545"/>
      <c r="R18" s="546"/>
      <c r="S18" s="546"/>
      <c r="T18" s="546"/>
      <c r="U18" s="546"/>
      <c r="V18" s="547"/>
      <c r="W18" s="447"/>
      <c r="X18" s="448"/>
      <c r="Y18" s="448"/>
      <c r="Z18" s="448"/>
      <c r="AA18" s="448"/>
      <c r="AB18" s="439"/>
      <c r="AC18" s="548">
        <v>43.3</v>
      </c>
      <c r="AD18" s="549"/>
      <c r="AE18" s="549"/>
      <c r="AF18" s="549"/>
      <c r="AG18" s="550"/>
      <c r="AH18" s="548">
        <v>40.5</v>
      </c>
      <c r="AI18" s="549"/>
      <c r="AJ18" s="549"/>
      <c r="AK18" s="549"/>
      <c r="AL18" s="551"/>
      <c r="AM18" s="458"/>
      <c r="AN18" s="459"/>
      <c r="AO18" s="459"/>
      <c r="AP18" s="459"/>
      <c r="AQ18" s="459"/>
      <c r="AR18" s="459"/>
      <c r="AS18" s="459"/>
      <c r="AT18" s="460"/>
      <c r="AU18" s="461"/>
      <c r="AV18" s="462"/>
      <c r="AW18" s="462"/>
      <c r="AX18" s="462"/>
      <c r="AY18" s="463" t="s">
        <v>155</v>
      </c>
      <c r="AZ18" s="464"/>
      <c r="BA18" s="464"/>
      <c r="BB18" s="464"/>
      <c r="BC18" s="464"/>
      <c r="BD18" s="464"/>
      <c r="BE18" s="464"/>
      <c r="BF18" s="464"/>
      <c r="BG18" s="464"/>
      <c r="BH18" s="464"/>
      <c r="BI18" s="464"/>
      <c r="BJ18" s="464"/>
      <c r="BK18" s="464"/>
      <c r="BL18" s="464"/>
      <c r="BM18" s="465"/>
      <c r="BN18" s="429">
        <v>4721000</v>
      </c>
      <c r="BO18" s="430"/>
      <c r="BP18" s="430"/>
      <c r="BQ18" s="430"/>
      <c r="BR18" s="430"/>
      <c r="BS18" s="430"/>
      <c r="BT18" s="430"/>
      <c r="BU18" s="431"/>
      <c r="BV18" s="429">
        <v>4698489</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c r="A19" s="187"/>
      <c r="B19" s="543" t="s">
        <v>156</v>
      </c>
      <c r="C19" s="472"/>
      <c r="D19" s="472"/>
      <c r="E19" s="544"/>
      <c r="F19" s="544"/>
      <c r="G19" s="544"/>
      <c r="H19" s="544"/>
      <c r="I19" s="544"/>
      <c r="J19" s="544"/>
      <c r="K19" s="544"/>
      <c r="L19" s="552">
        <v>106</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157</v>
      </c>
      <c r="AZ19" s="464"/>
      <c r="BA19" s="464"/>
      <c r="BB19" s="464"/>
      <c r="BC19" s="464"/>
      <c r="BD19" s="464"/>
      <c r="BE19" s="464"/>
      <c r="BF19" s="464"/>
      <c r="BG19" s="464"/>
      <c r="BH19" s="464"/>
      <c r="BI19" s="464"/>
      <c r="BJ19" s="464"/>
      <c r="BK19" s="464"/>
      <c r="BL19" s="464"/>
      <c r="BM19" s="465"/>
      <c r="BN19" s="429">
        <v>6364463</v>
      </c>
      <c r="BO19" s="430"/>
      <c r="BP19" s="430"/>
      <c r="BQ19" s="430"/>
      <c r="BR19" s="430"/>
      <c r="BS19" s="430"/>
      <c r="BT19" s="430"/>
      <c r="BU19" s="431"/>
      <c r="BV19" s="429">
        <v>6467266</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c r="A20" s="187"/>
      <c r="B20" s="543" t="s">
        <v>158</v>
      </c>
      <c r="C20" s="472"/>
      <c r="D20" s="472"/>
      <c r="E20" s="544"/>
      <c r="F20" s="544"/>
      <c r="G20" s="544"/>
      <c r="H20" s="544"/>
      <c r="I20" s="544"/>
      <c r="J20" s="544"/>
      <c r="K20" s="544"/>
      <c r="L20" s="552">
        <v>4421</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c r="A21" s="187"/>
      <c r="B21" s="563" t="s">
        <v>159</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c r="A22" s="187"/>
      <c r="B22" s="566" t="s">
        <v>160</v>
      </c>
      <c r="C22" s="567"/>
      <c r="D22" s="568"/>
      <c r="E22" s="441" t="s">
        <v>1</v>
      </c>
      <c r="F22" s="446"/>
      <c r="G22" s="446"/>
      <c r="H22" s="446"/>
      <c r="I22" s="446"/>
      <c r="J22" s="446"/>
      <c r="K22" s="436"/>
      <c r="L22" s="441" t="s">
        <v>161</v>
      </c>
      <c r="M22" s="446"/>
      <c r="N22" s="446"/>
      <c r="O22" s="446"/>
      <c r="P22" s="436"/>
      <c r="Q22" s="575" t="s">
        <v>162</v>
      </c>
      <c r="R22" s="576"/>
      <c r="S22" s="576"/>
      <c r="T22" s="576"/>
      <c r="U22" s="576"/>
      <c r="V22" s="577"/>
      <c r="W22" s="581" t="s">
        <v>163</v>
      </c>
      <c r="X22" s="567"/>
      <c r="Y22" s="568"/>
      <c r="Z22" s="441" t="s">
        <v>1</v>
      </c>
      <c r="AA22" s="446"/>
      <c r="AB22" s="446"/>
      <c r="AC22" s="446"/>
      <c r="AD22" s="446"/>
      <c r="AE22" s="446"/>
      <c r="AF22" s="446"/>
      <c r="AG22" s="436"/>
      <c r="AH22" s="594" t="s">
        <v>164</v>
      </c>
      <c r="AI22" s="446"/>
      <c r="AJ22" s="446"/>
      <c r="AK22" s="446"/>
      <c r="AL22" s="436"/>
      <c r="AM22" s="594" t="s">
        <v>165</v>
      </c>
      <c r="AN22" s="595"/>
      <c r="AO22" s="595"/>
      <c r="AP22" s="595"/>
      <c r="AQ22" s="595"/>
      <c r="AR22" s="596"/>
      <c r="AS22" s="575" t="s">
        <v>162</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166</v>
      </c>
      <c r="AZ23" s="390"/>
      <c r="BA23" s="390"/>
      <c r="BB23" s="390"/>
      <c r="BC23" s="390"/>
      <c r="BD23" s="390"/>
      <c r="BE23" s="390"/>
      <c r="BF23" s="390"/>
      <c r="BG23" s="390"/>
      <c r="BH23" s="390"/>
      <c r="BI23" s="390"/>
      <c r="BJ23" s="390"/>
      <c r="BK23" s="390"/>
      <c r="BL23" s="390"/>
      <c r="BM23" s="391"/>
      <c r="BN23" s="429">
        <v>9731300</v>
      </c>
      <c r="BO23" s="430"/>
      <c r="BP23" s="430"/>
      <c r="BQ23" s="430"/>
      <c r="BR23" s="430"/>
      <c r="BS23" s="430"/>
      <c r="BT23" s="430"/>
      <c r="BU23" s="431"/>
      <c r="BV23" s="429">
        <v>9877071</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c r="A24" s="187"/>
      <c r="B24" s="569"/>
      <c r="C24" s="570"/>
      <c r="D24" s="571"/>
      <c r="E24" s="479" t="s">
        <v>167</v>
      </c>
      <c r="F24" s="459"/>
      <c r="G24" s="459"/>
      <c r="H24" s="459"/>
      <c r="I24" s="459"/>
      <c r="J24" s="459"/>
      <c r="K24" s="460"/>
      <c r="L24" s="480">
        <v>1</v>
      </c>
      <c r="M24" s="481"/>
      <c r="N24" s="481"/>
      <c r="O24" s="481"/>
      <c r="P24" s="523"/>
      <c r="Q24" s="480">
        <v>7200</v>
      </c>
      <c r="R24" s="481"/>
      <c r="S24" s="481"/>
      <c r="T24" s="481"/>
      <c r="U24" s="481"/>
      <c r="V24" s="523"/>
      <c r="W24" s="582"/>
      <c r="X24" s="570"/>
      <c r="Y24" s="571"/>
      <c r="Z24" s="479" t="s">
        <v>168</v>
      </c>
      <c r="AA24" s="459"/>
      <c r="AB24" s="459"/>
      <c r="AC24" s="459"/>
      <c r="AD24" s="459"/>
      <c r="AE24" s="459"/>
      <c r="AF24" s="459"/>
      <c r="AG24" s="460"/>
      <c r="AH24" s="480">
        <v>114</v>
      </c>
      <c r="AI24" s="481"/>
      <c r="AJ24" s="481"/>
      <c r="AK24" s="481"/>
      <c r="AL24" s="523"/>
      <c r="AM24" s="480">
        <v>323190</v>
      </c>
      <c r="AN24" s="481"/>
      <c r="AO24" s="481"/>
      <c r="AP24" s="481"/>
      <c r="AQ24" s="481"/>
      <c r="AR24" s="523"/>
      <c r="AS24" s="480">
        <v>2835</v>
      </c>
      <c r="AT24" s="481"/>
      <c r="AU24" s="481"/>
      <c r="AV24" s="481"/>
      <c r="AW24" s="481"/>
      <c r="AX24" s="482"/>
      <c r="AY24" s="602" t="s">
        <v>169</v>
      </c>
      <c r="AZ24" s="603"/>
      <c r="BA24" s="603"/>
      <c r="BB24" s="603"/>
      <c r="BC24" s="603"/>
      <c r="BD24" s="603"/>
      <c r="BE24" s="603"/>
      <c r="BF24" s="603"/>
      <c r="BG24" s="603"/>
      <c r="BH24" s="603"/>
      <c r="BI24" s="603"/>
      <c r="BJ24" s="603"/>
      <c r="BK24" s="603"/>
      <c r="BL24" s="603"/>
      <c r="BM24" s="604"/>
      <c r="BN24" s="429">
        <v>8714886</v>
      </c>
      <c r="BO24" s="430"/>
      <c r="BP24" s="430"/>
      <c r="BQ24" s="430"/>
      <c r="BR24" s="430"/>
      <c r="BS24" s="430"/>
      <c r="BT24" s="430"/>
      <c r="BU24" s="431"/>
      <c r="BV24" s="429">
        <v>9019285</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c r="A25" s="187"/>
      <c r="B25" s="569"/>
      <c r="C25" s="570"/>
      <c r="D25" s="571"/>
      <c r="E25" s="479" t="s">
        <v>170</v>
      </c>
      <c r="F25" s="459"/>
      <c r="G25" s="459"/>
      <c r="H25" s="459"/>
      <c r="I25" s="459"/>
      <c r="J25" s="459"/>
      <c r="K25" s="460"/>
      <c r="L25" s="480">
        <v>1</v>
      </c>
      <c r="M25" s="481"/>
      <c r="N25" s="481"/>
      <c r="O25" s="481"/>
      <c r="P25" s="523"/>
      <c r="Q25" s="480">
        <v>5900</v>
      </c>
      <c r="R25" s="481"/>
      <c r="S25" s="481"/>
      <c r="T25" s="481"/>
      <c r="U25" s="481"/>
      <c r="V25" s="523"/>
      <c r="W25" s="582"/>
      <c r="X25" s="570"/>
      <c r="Y25" s="571"/>
      <c r="Z25" s="479" t="s">
        <v>171</v>
      </c>
      <c r="AA25" s="459"/>
      <c r="AB25" s="459"/>
      <c r="AC25" s="459"/>
      <c r="AD25" s="459"/>
      <c r="AE25" s="459"/>
      <c r="AF25" s="459"/>
      <c r="AG25" s="460"/>
      <c r="AH25" s="480" t="s">
        <v>128</v>
      </c>
      <c r="AI25" s="481"/>
      <c r="AJ25" s="481"/>
      <c r="AK25" s="481"/>
      <c r="AL25" s="523"/>
      <c r="AM25" s="480" t="s">
        <v>136</v>
      </c>
      <c r="AN25" s="481"/>
      <c r="AO25" s="481"/>
      <c r="AP25" s="481"/>
      <c r="AQ25" s="481"/>
      <c r="AR25" s="523"/>
      <c r="AS25" s="480" t="s">
        <v>128</v>
      </c>
      <c r="AT25" s="481"/>
      <c r="AU25" s="481"/>
      <c r="AV25" s="481"/>
      <c r="AW25" s="481"/>
      <c r="AX25" s="482"/>
      <c r="AY25" s="389" t="s">
        <v>172</v>
      </c>
      <c r="AZ25" s="390"/>
      <c r="BA25" s="390"/>
      <c r="BB25" s="390"/>
      <c r="BC25" s="390"/>
      <c r="BD25" s="390"/>
      <c r="BE25" s="390"/>
      <c r="BF25" s="390"/>
      <c r="BG25" s="390"/>
      <c r="BH25" s="390"/>
      <c r="BI25" s="390"/>
      <c r="BJ25" s="390"/>
      <c r="BK25" s="390"/>
      <c r="BL25" s="390"/>
      <c r="BM25" s="391"/>
      <c r="BN25" s="392">
        <v>62372</v>
      </c>
      <c r="BO25" s="393"/>
      <c r="BP25" s="393"/>
      <c r="BQ25" s="393"/>
      <c r="BR25" s="393"/>
      <c r="BS25" s="393"/>
      <c r="BT25" s="393"/>
      <c r="BU25" s="394"/>
      <c r="BV25" s="392">
        <v>73026</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c r="A26" s="187"/>
      <c r="B26" s="569"/>
      <c r="C26" s="570"/>
      <c r="D26" s="571"/>
      <c r="E26" s="479" t="s">
        <v>173</v>
      </c>
      <c r="F26" s="459"/>
      <c r="G26" s="459"/>
      <c r="H26" s="459"/>
      <c r="I26" s="459"/>
      <c r="J26" s="459"/>
      <c r="K26" s="460"/>
      <c r="L26" s="480">
        <v>1</v>
      </c>
      <c r="M26" s="481"/>
      <c r="N26" s="481"/>
      <c r="O26" s="481"/>
      <c r="P26" s="523"/>
      <c r="Q26" s="480">
        <v>5300</v>
      </c>
      <c r="R26" s="481"/>
      <c r="S26" s="481"/>
      <c r="T26" s="481"/>
      <c r="U26" s="481"/>
      <c r="V26" s="523"/>
      <c r="W26" s="582"/>
      <c r="X26" s="570"/>
      <c r="Y26" s="571"/>
      <c r="Z26" s="479" t="s">
        <v>174</v>
      </c>
      <c r="AA26" s="592"/>
      <c r="AB26" s="592"/>
      <c r="AC26" s="592"/>
      <c r="AD26" s="592"/>
      <c r="AE26" s="592"/>
      <c r="AF26" s="592"/>
      <c r="AG26" s="593"/>
      <c r="AH26" s="480">
        <v>2</v>
      </c>
      <c r="AI26" s="481"/>
      <c r="AJ26" s="481"/>
      <c r="AK26" s="481"/>
      <c r="AL26" s="523"/>
      <c r="AM26" s="480" t="s">
        <v>175</v>
      </c>
      <c r="AN26" s="481"/>
      <c r="AO26" s="481"/>
      <c r="AP26" s="481"/>
      <c r="AQ26" s="481"/>
      <c r="AR26" s="523"/>
      <c r="AS26" s="480" t="s">
        <v>175</v>
      </c>
      <c r="AT26" s="481"/>
      <c r="AU26" s="481"/>
      <c r="AV26" s="481"/>
      <c r="AW26" s="481"/>
      <c r="AX26" s="482"/>
      <c r="AY26" s="432" t="s">
        <v>176</v>
      </c>
      <c r="AZ26" s="433"/>
      <c r="BA26" s="433"/>
      <c r="BB26" s="433"/>
      <c r="BC26" s="433"/>
      <c r="BD26" s="433"/>
      <c r="BE26" s="433"/>
      <c r="BF26" s="433"/>
      <c r="BG26" s="433"/>
      <c r="BH26" s="433"/>
      <c r="BI26" s="433"/>
      <c r="BJ26" s="433"/>
      <c r="BK26" s="433"/>
      <c r="BL26" s="433"/>
      <c r="BM26" s="434"/>
      <c r="BN26" s="429" t="s">
        <v>128</v>
      </c>
      <c r="BO26" s="430"/>
      <c r="BP26" s="430"/>
      <c r="BQ26" s="430"/>
      <c r="BR26" s="430"/>
      <c r="BS26" s="430"/>
      <c r="BT26" s="430"/>
      <c r="BU26" s="431"/>
      <c r="BV26" s="429" t="s">
        <v>128</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c r="A27" s="187"/>
      <c r="B27" s="569"/>
      <c r="C27" s="570"/>
      <c r="D27" s="571"/>
      <c r="E27" s="479" t="s">
        <v>177</v>
      </c>
      <c r="F27" s="459"/>
      <c r="G27" s="459"/>
      <c r="H27" s="459"/>
      <c r="I27" s="459"/>
      <c r="J27" s="459"/>
      <c r="K27" s="460"/>
      <c r="L27" s="480">
        <v>1</v>
      </c>
      <c r="M27" s="481"/>
      <c r="N27" s="481"/>
      <c r="O27" s="481"/>
      <c r="P27" s="523"/>
      <c r="Q27" s="480">
        <v>2800</v>
      </c>
      <c r="R27" s="481"/>
      <c r="S27" s="481"/>
      <c r="T27" s="481"/>
      <c r="U27" s="481"/>
      <c r="V27" s="523"/>
      <c r="W27" s="582"/>
      <c r="X27" s="570"/>
      <c r="Y27" s="571"/>
      <c r="Z27" s="479" t="s">
        <v>178</v>
      </c>
      <c r="AA27" s="459"/>
      <c r="AB27" s="459"/>
      <c r="AC27" s="459"/>
      <c r="AD27" s="459"/>
      <c r="AE27" s="459"/>
      <c r="AF27" s="459"/>
      <c r="AG27" s="460"/>
      <c r="AH27" s="480">
        <v>5</v>
      </c>
      <c r="AI27" s="481"/>
      <c r="AJ27" s="481"/>
      <c r="AK27" s="481"/>
      <c r="AL27" s="523"/>
      <c r="AM27" s="480">
        <v>16891</v>
      </c>
      <c r="AN27" s="481"/>
      <c r="AO27" s="481"/>
      <c r="AP27" s="481"/>
      <c r="AQ27" s="481"/>
      <c r="AR27" s="523"/>
      <c r="AS27" s="480">
        <v>3378</v>
      </c>
      <c r="AT27" s="481"/>
      <c r="AU27" s="481"/>
      <c r="AV27" s="481"/>
      <c r="AW27" s="481"/>
      <c r="AX27" s="482"/>
      <c r="AY27" s="524" t="s">
        <v>179</v>
      </c>
      <c r="AZ27" s="525"/>
      <c r="BA27" s="525"/>
      <c r="BB27" s="525"/>
      <c r="BC27" s="525"/>
      <c r="BD27" s="525"/>
      <c r="BE27" s="525"/>
      <c r="BF27" s="525"/>
      <c r="BG27" s="525"/>
      <c r="BH27" s="525"/>
      <c r="BI27" s="525"/>
      <c r="BJ27" s="525"/>
      <c r="BK27" s="525"/>
      <c r="BL27" s="525"/>
      <c r="BM27" s="526"/>
      <c r="BN27" s="605">
        <v>486722</v>
      </c>
      <c r="BO27" s="606"/>
      <c r="BP27" s="606"/>
      <c r="BQ27" s="606"/>
      <c r="BR27" s="606"/>
      <c r="BS27" s="606"/>
      <c r="BT27" s="606"/>
      <c r="BU27" s="607"/>
      <c r="BV27" s="605">
        <v>486722</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c r="A28" s="187"/>
      <c r="B28" s="569"/>
      <c r="C28" s="570"/>
      <c r="D28" s="571"/>
      <c r="E28" s="479" t="s">
        <v>180</v>
      </c>
      <c r="F28" s="459"/>
      <c r="G28" s="459"/>
      <c r="H28" s="459"/>
      <c r="I28" s="459"/>
      <c r="J28" s="459"/>
      <c r="K28" s="460"/>
      <c r="L28" s="480">
        <v>1</v>
      </c>
      <c r="M28" s="481"/>
      <c r="N28" s="481"/>
      <c r="O28" s="481"/>
      <c r="P28" s="523"/>
      <c r="Q28" s="480">
        <v>2200</v>
      </c>
      <c r="R28" s="481"/>
      <c r="S28" s="481"/>
      <c r="T28" s="481"/>
      <c r="U28" s="481"/>
      <c r="V28" s="523"/>
      <c r="W28" s="582"/>
      <c r="X28" s="570"/>
      <c r="Y28" s="571"/>
      <c r="Z28" s="479" t="s">
        <v>181</v>
      </c>
      <c r="AA28" s="459"/>
      <c r="AB28" s="459"/>
      <c r="AC28" s="459"/>
      <c r="AD28" s="459"/>
      <c r="AE28" s="459"/>
      <c r="AF28" s="459"/>
      <c r="AG28" s="460"/>
      <c r="AH28" s="480" t="s">
        <v>128</v>
      </c>
      <c r="AI28" s="481"/>
      <c r="AJ28" s="481"/>
      <c r="AK28" s="481"/>
      <c r="AL28" s="523"/>
      <c r="AM28" s="480" t="s">
        <v>128</v>
      </c>
      <c r="AN28" s="481"/>
      <c r="AO28" s="481"/>
      <c r="AP28" s="481"/>
      <c r="AQ28" s="481"/>
      <c r="AR28" s="523"/>
      <c r="AS28" s="480" t="s">
        <v>128</v>
      </c>
      <c r="AT28" s="481"/>
      <c r="AU28" s="481"/>
      <c r="AV28" s="481"/>
      <c r="AW28" s="481"/>
      <c r="AX28" s="482"/>
      <c r="AY28" s="608" t="s">
        <v>182</v>
      </c>
      <c r="AZ28" s="609"/>
      <c r="BA28" s="609"/>
      <c r="BB28" s="610"/>
      <c r="BC28" s="389" t="s">
        <v>48</v>
      </c>
      <c r="BD28" s="390"/>
      <c r="BE28" s="390"/>
      <c r="BF28" s="390"/>
      <c r="BG28" s="390"/>
      <c r="BH28" s="390"/>
      <c r="BI28" s="390"/>
      <c r="BJ28" s="390"/>
      <c r="BK28" s="390"/>
      <c r="BL28" s="390"/>
      <c r="BM28" s="391"/>
      <c r="BN28" s="392">
        <v>1483792</v>
      </c>
      <c r="BO28" s="393"/>
      <c r="BP28" s="393"/>
      <c r="BQ28" s="393"/>
      <c r="BR28" s="393"/>
      <c r="BS28" s="393"/>
      <c r="BT28" s="393"/>
      <c r="BU28" s="394"/>
      <c r="BV28" s="392">
        <v>1483202</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c r="A29" s="187"/>
      <c r="B29" s="569"/>
      <c r="C29" s="570"/>
      <c r="D29" s="571"/>
      <c r="E29" s="479" t="s">
        <v>183</v>
      </c>
      <c r="F29" s="459"/>
      <c r="G29" s="459"/>
      <c r="H29" s="459"/>
      <c r="I29" s="459"/>
      <c r="J29" s="459"/>
      <c r="K29" s="460"/>
      <c r="L29" s="480">
        <v>12</v>
      </c>
      <c r="M29" s="481"/>
      <c r="N29" s="481"/>
      <c r="O29" s="481"/>
      <c r="P29" s="523"/>
      <c r="Q29" s="480">
        <v>2000</v>
      </c>
      <c r="R29" s="481"/>
      <c r="S29" s="481"/>
      <c r="T29" s="481"/>
      <c r="U29" s="481"/>
      <c r="V29" s="523"/>
      <c r="W29" s="583"/>
      <c r="X29" s="584"/>
      <c r="Y29" s="585"/>
      <c r="Z29" s="479" t="s">
        <v>184</v>
      </c>
      <c r="AA29" s="459"/>
      <c r="AB29" s="459"/>
      <c r="AC29" s="459"/>
      <c r="AD29" s="459"/>
      <c r="AE29" s="459"/>
      <c r="AF29" s="459"/>
      <c r="AG29" s="460"/>
      <c r="AH29" s="480">
        <v>119</v>
      </c>
      <c r="AI29" s="481"/>
      <c r="AJ29" s="481"/>
      <c r="AK29" s="481"/>
      <c r="AL29" s="523"/>
      <c r="AM29" s="480">
        <v>340081</v>
      </c>
      <c r="AN29" s="481"/>
      <c r="AO29" s="481"/>
      <c r="AP29" s="481"/>
      <c r="AQ29" s="481"/>
      <c r="AR29" s="523"/>
      <c r="AS29" s="480">
        <v>2858</v>
      </c>
      <c r="AT29" s="481"/>
      <c r="AU29" s="481"/>
      <c r="AV29" s="481"/>
      <c r="AW29" s="481"/>
      <c r="AX29" s="482"/>
      <c r="AY29" s="611"/>
      <c r="AZ29" s="612"/>
      <c r="BA29" s="612"/>
      <c r="BB29" s="613"/>
      <c r="BC29" s="463" t="s">
        <v>185</v>
      </c>
      <c r="BD29" s="464"/>
      <c r="BE29" s="464"/>
      <c r="BF29" s="464"/>
      <c r="BG29" s="464"/>
      <c r="BH29" s="464"/>
      <c r="BI29" s="464"/>
      <c r="BJ29" s="464"/>
      <c r="BK29" s="464"/>
      <c r="BL29" s="464"/>
      <c r="BM29" s="465"/>
      <c r="BN29" s="429">
        <v>483648</v>
      </c>
      <c r="BO29" s="430"/>
      <c r="BP29" s="430"/>
      <c r="BQ29" s="430"/>
      <c r="BR29" s="430"/>
      <c r="BS29" s="430"/>
      <c r="BT29" s="430"/>
      <c r="BU29" s="431"/>
      <c r="BV29" s="429">
        <v>483569</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186</v>
      </c>
      <c r="X30" s="590"/>
      <c r="Y30" s="590"/>
      <c r="Z30" s="590"/>
      <c r="AA30" s="590"/>
      <c r="AB30" s="590"/>
      <c r="AC30" s="590"/>
      <c r="AD30" s="590"/>
      <c r="AE30" s="590"/>
      <c r="AF30" s="590"/>
      <c r="AG30" s="591"/>
      <c r="AH30" s="548">
        <v>91.9</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50</v>
      </c>
      <c r="BD30" s="603"/>
      <c r="BE30" s="603"/>
      <c r="BF30" s="603"/>
      <c r="BG30" s="603"/>
      <c r="BH30" s="603"/>
      <c r="BI30" s="603"/>
      <c r="BJ30" s="603"/>
      <c r="BK30" s="603"/>
      <c r="BL30" s="603"/>
      <c r="BM30" s="604"/>
      <c r="BN30" s="605">
        <v>3677387</v>
      </c>
      <c r="BO30" s="606"/>
      <c r="BP30" s="606"/>
      <c r="BQ30" s="606"/>
      <c r="BR30" s="606"/>
      <c r="BS30" s="606"/>
      <c r="BT30" s="606"/>
      <c r="BU30" s="607"/>
      <c r="BV30" s="605">
        <v>3623166</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53" t="s">
        <v>193</v>
      </c>
      <c r="D33" s="453"/>
      <c r="E33" s="418" t="s">
        <v>194</v>
      </c>
      <c r="F33" s="418"/>
      <c r="G33" s="418"/>
      <c r="H33" s="418"/>
      <c r="I33" s="418"/>
      <c r="J33" s="418"/>
      <c r="K33" s="418"/>
      <c r="L33" s="418"/>
      <c r="M33" s="418"/>
      <c r="N33" s="418"/>
      <c r="O33" s="418"/>
      <c r="P33" s="418"/>
      <c r="Q33" s="418"/>
      <c r="R33" s="418"/>
      <c r="S33" s="418"/>
      <c r="T33" s="216"/>
      <c r="U33" s="453" t="s">
        <v>193</v>
      </c>
      <c r="V33" s="453"/>
      <c r="W33" s="418" t="s">
        <v>195</v>
      </c>
      <c r="X33" s="418"/>
      <c r="Y33" s="418"/>
      <c r="Z33" s="418"/>
      <c r="AA33" s="418"/>
      <c r="AB33" s="418"/>
      <c r="AC33" s="418"/>
      <c r="AD33" s="418"/>
      <c r="AE33" s="418"/>
      <c r="AF33" s="418"/>
      <c r="AG33" s="418"/>
      <c r="AH33" s="418"/>
      <c r="AI33" s="418"/>
      <c r="AJ33" s="418"/>
      <c r="AK33" s="418"/>
      <c r="AL33" s="216"/>
      <c r="AM33" s="453" t="s">
        <v>193</v>
      </c>
      <c r="AN33" s="453"/>
      <c r="AO33" s="418" t="s">
        <v>195</v>
      </c>
      <c r="AP33" s="418"/>
      <c r="AQ33" s="418"/>
      <c r="AR33" s="418"/>
      <c r="AS33" s="418"/>
      <c r="AT33" s="418"/>
      <c r="AU33" s="418"/>
      <c r="AV33" s="418"/>
      <c r="AW33" s="418"/>
      <c r="AX33" s="418"/>
      <c r="AY33" s="418"/>
      <c r="AZ33" s="418"/>
      <c r="BA33" s="418"/>
      <c r="BB33" s="418"/>
      <c r="BC33" s="418"/>
      <c r="BD33" s="217"/>
      <c r="BE33" s="418" t="s">
        <v>196</v>
      </c>
      <c r="BF33" s="418"/>
      <c r="BG33" s="418" t="s">
        <v>197</v>
      </c>
      <c r="BH33" s="418"/>
      <c r="BI33" s="418"/>
      <c r="BJ33" s="418"/>
      <c r="BK33" s="418"/>
      <c r="BL33" s="418"/>
      <c r="BM33" s="418"/>
      <c r="BN33" s="418"/>
      <c r="BO33" s="418"/>
      <c r="BP33" s="418"/>
      <c r="BQ33" s="418"/>
      <c r="BR33" s="418"/>
      <c r="BS33" s="418"/>
      <c r="BT33" s="418"/>
      <c r="BU33" s="418"/>
      <c r="BV33" s="217"/>
      <c r="BW33" s="453" t="s">
        <v>196</v>
      </c>
      <c r="BX33" s="453"/>
      <c r="BY33" s="418" t="s">
        <v>198</v>
      </c>
      <c r="BZ33" s="418"/>
      <c r="CA33" s="418"/>
      <c r="CB33" s="418"/>
      <c r="CC33" s="418"/>
      <c r="CD33" s="418"/>
      <c r="CE33" s="418"/>
      <c r="CF33" s="418"/>
      <c r="CG33" s="418"/>
      <c r="CH33" s="418"/>
      <c r="CI33" s="418"/>
      <c r="CJ33" s="418"/>
      <c r="CK33" s="418"/>
      <c r="CL33" s="418"/>
      <c r="CM33" s="418"/>
      <c r="CN33" s="216"/>
      <c r="CO33" s="453" t="s">
        <v>193</v>
      </c>
      <c r="CP33" s="453"/>
      <c r="CQ33" s="418" t="s">
        <v>199</v>
      </c>
      <c r="CR33" s="418"/>
      <c r="CS33" s="418"/>
      <c r="CT33" s="418"/>
      <c r="CU33" s="418"/>
      <c r="CV33" s="418"/>
      <c r="CW33" s="418"/>
      <c r="CX33" s="418"/>
      <c r="CY33" s="418"/>
      <c r="CZ33" s="418"/>
      <c r="DA33" s="418"/>
      <c r="DB33" s="418"/>
      <c r="DC33" s="418"/>
      <c r="DD33" s="418"/>
      <c r="DE33" s="418"/>
      <c r="DF33" s="216"/>
      <c r="DG33" s="617" t="s">
        <v>200</v>
      </c>
      <c r="DH33" s="617"/>
      <c r="DI33" s="218"/>
      <c r="DJ33" s="186"/>
      <c r="DK33" s="186"/>
      <c r="DL33" s="186"/>
      <c r="DM33" s="186"/>
      <c r="DN33" s="186"/>
      <c r="DO33" s="186"/>
    </row>
    <row r="34" spans="1:119" ht="32.25" customHeight="1">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2</v>
      </c>
      <c r="V34" s="618"/>
      <c r="W34" s="619" t="str">
        <f>IF('各会計、関係団体の財政状況及び健全化判断比率'!B28="","",'各会計、関係団体の財政状況及び健全化判断比率'!B28)</f>
        <v>国民健康保険特別会計</v>
      </c>
      <c r="X34" s="619"/>
      <c r="Y34" s="619"/>
      <c r="Z34" s="619"/>
      <c r="AA34" s="619"/>
      <c r="AB34" s="619"/>
      <c r="AC34" s="619"/>
      <c r="AD34" s="619"/>
      <c r="AE34" s="619"/>
      <c r="AF34" s="619"/>
      <c r="AG34" s="619"/>
      <c r="AH34" s="619"/>
      <c r="AI34" s="619"/>
      <c r="AJ34" s="619"/>
      <c r="AK34" s="619"/>
      <c r="AL34" s="214"/>
      <c r="AM34" s="618">
        <f>IF(AO34="","",MAX(C34:D43,U34:V43)+1)</f>
        <v>5</v>
      </c>
      <c r="AN34" s="618"/>
      <c r="AO34" s="619" t="str">
        <f>IF('各会計、関係団体の財政状況及び健全化判断比率'!B31="","",'各会計、関係団体の財政状況及び健全化判断比率'!B31)</f>
        <v>水道事業会計</v>
      </c>
      <c r="AP34" s="619"/>
      <c r="AQ34" s="619"/>
      <c r="AR34" s="619"/>
      <c r="AS34" s="619"/>
      <c r="AT34" s="619"/>
      <c r="AU34" s="619"/>
      <c r="AV34" s="619"/>
      <c r="AW34" s="619"/>
      <c r="AX34" s="619"/>
      <c r="AY34" s="619"/>
      <c r="AZ34" s="619"/>
      <c r="BA34" s="619"/>
      <c r="BB34" s="619"/>
      <c r="BC34" s="619"/>
      <c r="BD34" s="214"/>
      <c r="BE34" s="618">
        <f>IF(BG34="","",MAX(C34:D43,U34:V43,AM34:AN43)+1)</f>
        <v>6</v>
      </c>
      <c r="BF34" s="618"/>
      <c r="BG34" s="619" t="str">
        <f>IF('各会計、関係団体の財政状況及び健全化判断比率'!B32="","",'各会計、関係団体の財政状況及び健全化判断比率'!B32)</f>
        <v>農業集落排水事業特別会計</v>
      </c>
      <c r="BH34" s="619"/>
      <c r="BI34" s="619"/>
      <c r="BJ34" s="619"/>
      <c r="BK34" s="619"/>
      <c r="BL34" s="619"/>
      <c r="BM34" s="619"/>
      <c r="BN34" s="619"/>
      <c r="BO34" s="619"/>
      <c r="BP34" s="619"/>
      <c r="BQ34" s="619"/>
      <c r="BR34" s="619"/>
      <c r="BS34" s="619"/>
      <c r="BT34" s="619"/>
      <c r="BU34" s="619"/>
      <c r="BV34" s="214"/>
      <c r="BW34" s="618">
        <f>IF(BY34="","",MAX(C34:D43,U34:V43,AM34:AN43,BE34:BF43)+1)</f>
        <v>9</v>
      </c>
      <c r="BX34" s="618"/>
      <c r="BY34" s="619" t="str">
        <f>IF('各会計、関係団体の財政状況及び健全化判断比率'!B68="","",'各会計、関係団体の財政状況及び健全化判断比率'!B68)</f>
        <v>和歌山県市町村総合事務組合</v>
      </c>
      <c r="BZ34" s="619"/>
      <c r="CA34" s="619"/>
      <c r="CB34" s="619"/>
      <c r="CC34" s="619"/>
      <c r="CD34" s="619"/>
      <c r="CE34" s="619"/>
      <c r="CF34" s="619"/>
      <c r="CG34" s="619"/>
      <c r="CH34" s="619"/>
      <c r="CI34" s="619"/>
      <c r="CJ34" s="619"/>
      <c r="CK34" s="619"/>
      <c r="CL34" s="619"/>
      <c r="CM34" s="619"/>
      <c r="CN34" s="214"/>
      <c r="CO34" s="618">
        <f>IF(CQ34="","",MAX(C34:D43,U34:V43,AM34:AN43,BE34:BF43,BW34:BX43)+1)</f>
        <v>19</v>
      </c>
      <c r="CP34" s="618"/>
      <c r="CQ34" s="619" t="str">
        <f>IF('各会計、関係団体の財政状況及び健全化判断比率'!BS7="","",'各会計、関係団体の財政状況及び健全化判断比率'!BS7)</f>
        <v>みなべ町開発公社</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c r="A35" s="187"/>
      <c r="B35" s="213"/>
      <c r="C35" s="618" t="str">
        <f>IF(E35="","",C34+1)</f>
        <v/>
      </c>
      <c r="D35" s="618"/>
      <c r="E35" s="619" t="str">
        <f>IF('各会計、関係団体の財政状況及び健全化判断比率'!B8="","",'各会計、関係団体の財政状況及び健全化判断比率'!B8)</f>
        <v/>
      </c>
      <c r="F35" s="619"/>
      <c r="G35" s="619"/>
      <c r="H35" s="619"/>
      <c r="I35" s="619"/>
      <c r="J35" s="619"/>
      <c r="K35" s="619"/>
      <c r="L35" s="619"/>
      <c r="M35" s="619"/>
      <c r="N35" s="619"/>
      <c r="O35" s="619"/>
      <c r="P35" s="619"/>
      <c r="Q35" s="619"/>
      <c r="R35" s="619"/>
      <c r="S35" s="619"/>
      <c r="T35" s="214"/>
      <c r="U35" s="618">
        <f>IF(W35="","",U34+1)</f>
        <v>3</v>
      </c>
      <c r="V35" s="618"/>
      <c r="W35" s="619" t="str">
        <f>IF('各会計、関係団体の財政状況及び健全化判断比率'!B29="","",'各会計、関係団体の財政状況及び健全化判断比率'!B29)</f>
        <v>後期高齢者医療特別会計</v>
      </c>
      <c r="X35" s="619"/>
      <c r="Y35" s="619"/>
      <c r="Z35" s="619"/>
      <c r="AA35" s="619"/>
      <c r="AB35" s="619"/>
      <c r="AC35" s="619"/>
      <c r="AD35" s="619"/>
      <c r="AE35" s="619"/>
      <c r="AF35" s="619"/>
      <c r="AG35" s="619"/>
      <c r="AH35" s="619"/>
      <c r="AI35" s="619"/>
      <c r="AJ35" s="619"/>
      <c r="AK35" s="619"/>
      <c r="AL35" s="214"/>
      <c r="AM35" s="618" t="str">
        <f t="shared" ref="AM35:AM43" si="0">IF(AO35="","",AM34+1)</f>
        <v/>
      </c>
      <c r="AN35" s="618"/>
      <c r="AO35" s="619"/>
      <c r="AP35" s="619"/>
      <c r="AQ35" s="619"/>
      <c r="AR35" s="619"/>
      <c r="AS35" s="619"/>
      <c r="AT35" s="619"/>
      <c r="AU35" s="619"/>
      <c r="AV35" s="619"/>
      <c r="AW35" s="619"/>
      <c r="AX35" s="619"/>
      <c r="AY35" s="619"/>
      <c r="AZ35" s="619"/>
      <c r="BA35" s="619"/>
      <c r="BB35" s="619"/>
      <c r="BC35" s="619"/>
      <c r="BD35" s="214"/>
      <c r="BE35" s="618">
        <f t="shared" ref="BE35:BE43" si="1">IF(BG35="","",BE34+1)</f>
        <v>7</v>
      </c>
      <c r="BF35" s="618"/>
      <c r="BG35" s="619" t="str">
        <f>IF('各会計、関係団体の財政状況及び健全化判断比率'!B33="","",'各会計、関係団体の財政状況及び健全化判断比率'!B33)</f>
        <v>公共下水道事業特別会計</v>
      </c>
      <c r="BH35" s="619"/>
      <c r="BI35" s="619"/>
      <c r="BJ35" s="619"/>
      <c r="BK35" s="619"/>
      <c r="BL35" s="619"/>
      <c r="BM35" s="619"/>
      <c r="BN35" s="619"/>
      <c r="BO35" s="619"/>
      <c r="BP35" s="619"/>
      <c r="BQ35" s="619"/>
      <c r="BR35" s="619"/>
      <c r="BS35" s="619"/>
      <c r="BT35" s="619"/>
      <c r="BU35" s="619"/>
      <c r="BV35" s="214"/>
      <c r="BW35" s="618">
        <f t="shared" ref="BW35:BW43" si="2">IF(BY35="","",BW34+1)</f>
        <v>10</v>
      </c>
      <c r="BX35" s="618"/>
      <c r="BY35" s="619" t="str">
        <f>IF('各会計、関係団体の財政状況及び健全化判断比率'!B69="","",'各会計、関係団体の財政状況及び健全化判断比率'!B69)</f>
        <v>和歌山県地方税回収機構</v>
      </c>
      <c r="BZ35" s="619"/>
      <c r="CA35" s="619"/>
      <c r="CB35" s="619"/>
      <c r="CC35" s="619"/>
      <c r="CD35" s="619"/>
      <c r="CE35" s="619"/>
      <c r="CF35" s="619"/>
      <c r="CG35" s="619"/>
      <c r="CH35" s="619"/>
      <c r="CI35" s="619"/>
      <c r="CJ35" s="619"/>
      <c r="CK35" s="619"/>
      <c r="CL35" s="619"/>
      <c r="CM35" s="619"/>
      <c r="CN35" s="214"/>
      <c r="CO35" s="618" t="str">
        <f t="shared" ref="CO35:CO43" si="3">IF(CQ35="","",CO34+1)</f>
        <v/>
      </c>
      <c r="CP35" s="618"/>
      <c r="CQ35" s="619" t="str">
        <f>IF('各会計、関係団体の財政状況及び健全化判断比率'!BS8="","",'各会計、関係団体の財政状況及び健全化判断比率'!BS8)</f>
        <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c r="A36" s="187"/>
      <c r="B36" s="213"/>
      <c r="C36" s="618" t="str">
        <f>IF(E36="","",C35+1)</f>
        <v/>
      </c>
      <c r="D36" s="618"/>
      <c r="E36" s="619" t="str">
        <f>IF('各会計、関係団体の財政状況及び健全化判断比率'!B9="","",'各会計、関係団体の財政状況及び健全化判断比率'!B9)</f>
        <v/>
      </c>
      <c r="F36" s="619"/>
      <c r="G36" s="619"/>
      <c r="H36" s="619"/>
      <c r="I36" s="619"/>
      <c r="J36" s="619"/>
      <c r="K36" s="619"/>
      <c r="L36" s="619"/>
      <c r="M36" s="619"/>
      <c r="N36" s="619"/>
      <c r="O36" s="619"/>
      <c r="P36" s="619"/>
      <c r="Q36" s="619"/>
      <c r="R36" s="619"/>
      <c r="S36" s="619"/>
      <c r="T36" s="214"/>
      <c r="U36" s="618">
        <f t="shared" ref="U36:U43" si="4">IF(W36="","",U35+1)</f>
        <v>4</v>
      </c>
      <c r="V36" s="618"/>
      <c r="W36" s="619" t="str">
        <f>IF('各会計、関係団体の財政状況及び健全化判断比率'!B30="","",'各会計、関係団体の財政状況及び健全化判断比率'!B30)</f>
        <v>介護保険特別会計</v>
      </c>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f t="shared" si="1"/>
        <v>8</v>
      </c>
      <c r="BF36" s="618"/>
      <c r="BG36" s="619" t="str">
        <f>IF('各会計、関係団体の財政状況及び健全化判断比率'!B34="","",'各会計、関係団体の財政状況及び健全化判断比率'!B34)</f>
        <v>簡易水道事業特別会計</v>
      </c>
      <c r="BH36" s="619"/>
      <c r="BI36" s="619"/>
      <c r="BJ36" s="619"/>
      <c r="BK36" s="619"/>
      <c r="BL36" s="619"/>
      <c r="BM36" s="619"/>
      <c r="BN36" s="619"/>
      <c r="BO36" s="619"/>
      <c r="BP36" s="619"/>
      <c r="BQ36" s="619"/>
      <c r="BR36" s="619"/>
      <c r="BS36" s="619"/>
      <c r="BT36" s="619"/>
      <c r="BU36" s="619"/>
      <c r="BV36" s="214"/>
      <c r="BW36" s="618">
        <f t="shared" si="2"/>
        <v>11</v>
      </c>
      <c r="BX36" s="618"/>
      <c r="BY36" s="619" t="str">
        <f>IF('各会計、関係団体の財政状況及び健全化判断比率'!B70="","",'各会計、関係団体の財政状況及び健全化判断比率'!B70)</f>
        <v>田辺周辺広域市町村組合</v>
      </c>
      <c r="BZ36" s="619"/>
      <c r="CA36" s="619"/>
      <c r="CB36" s="619"/>
      <c r="CC36" s="619"/>
      <c r="CD36" s="619"/>
      <c r="CE36" s="619"/>
      <c r="CF36" s="619"/>
      <c r="CG36" s="619"/>
      <c r="CH36" s="619"/>
      <c r="CI36" s="619"/>
      <c r="CJ36" s="619"/>
      <c r="CK36" s="619"/>
      <c r="CL36" s="619"/>
      <c r="CM36" s="619"/>
      <c r="CN36" s="214"/>
      <c r="CO36" s="618" t="str">
        <f t="shared" si="3"/>
        <v/>
      </c>
      <c r="CP36" s="618"/>
      <c r="CQ36" s="619" t="str">
        <f>IF('各会計、関係団体の財政状況及び健全化判断比率'!BS9="","",'各会計、関係団体の財政状況及び健全化判断比率'!BS9)</f>
        <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t="str">
        <f t="shared" si="4"/>
        <v/>
      </c>
      <c r="V37" s="618"/>
      <c r="W37" s="619"/>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12</v>
      </c>
      <c r="BX37" s="618"/>
      <c r="BY37" s="619" t="str">
        <f>IF('各会計、関係団体の財政状況及び健全化判断比率'!B71="","",'各会計、関係団体の財政状況及び健全化判断比率'!B71)</f>
        <v>御坊日高老人福祉施設事務組合</v>
      </c>
      <c r="BZ37" s="619"/>
      <c r="CA37" s="619"/>
      <c r="CB37" s="619"/>
      <c r="CC37" s="619"/>
      <c r="CD37" s="619"/>
      <c r="CE37" s="619"/>
      <c r="CF37" s="619"/>
      <c r="CG37" s="619"/>
      <c r="CH37" s="619"/>
      <c r="CI37" s="619"/>
      <c r="CJ37" s="619"/>
      <c r="CK37" s="619"/>
      <c r="CL37" s="619"/>
      <c r="CM37" s="619"/>
      <c r="CN37" s="214"/>
      <c r="CO37" s="618" t="str">
        <f t="shared" si="3"/>
        <v/>
      </c>
      <c r="CP37" s="618"/>
      <c r="CQ37" s="619" t="str">
        <f>IF('各会計、関係団体の財政状況及び健全化判断比率'!BS10="","",'各会計、関係団体の財政状況及び健全化判断比率'!BS10)</f>
        <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13</v>
      </c>
      <c r="BX38" s="618"/>
      <c r="BY38" s="619" t="str">
        <f>IF('各会計、関係団体の財政状況及び健全化判断比率'!B72="","",'各会計、関係団体の財政状況及び健全化判断比率'!B72)</f>
        <v>田辺市周辺衛生施設事務組合</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f t="shared" si="2"/>
        <v>14</v>
      </c>
      <c r="BX39" s="618"/>
      <c r="BY39" s="619" t="str">
        <f>IF('各会計、関係団体の財政状況及び健全化判断比率'!B73="","",'各会計、関係団体の財政状況及び健全化判断比率'!B73)</f>
        <v>和歌山県住宅新築資金等貸付金回収管理組合</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f t="shared" si="2"/>
        <v>15</v>
      </c>
      <c r="BX40" s="618"/>
      <c r="BY40" s="619" t="str">
        <f>IF('各会計、関係団体の財政状況及び健全化判断比率'!B74="","",'各会計、関係団体の財政状況及び健全化判断比率'!B74)</f>
        <v>日高広域消防事務組合</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f t="shared" si="2"/>
        <v>16</v>
      </c>
      <c r="BX41" s="618"/>
      <c r="BY41" s="619" t="str">
        <f>IF('各会計、関係団体の財政状況及び健全化判断比率'!B75="","",'各会計、関係団体の財政状況及び健全化判断比率'!B75)</f>
        <v>後期高齢者医療広域連合</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f t="shared" si="2"/>
        <v>17</v>
      </c>
      <c r="BX42" s="618"/>
      <c r="BY42" s="619" t="str">
        <f>IF('各会計、関係団体の財政状況及び健全化判断比率'!B76="","",'各会計、関係団体の財政状況及び健全化判断比率'!B76)</f>
        <v>紀南環境広域施設組合</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f t="shared" si="2"/>
        <v>18</v>
      </c>
      <c r="BX43" s="618"/>
      <c r="BY43" s="619" t="str">
        <f>IF('各会計、関係団体の財政状況及び健全化判断比率'!B77="","",'各会計、関係団体の財政状況及び健全化判断比率'!B77)</f>
        <v>公立紀南病院組合</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205</v>
      </c>
    </row>
    <row r="50" spans="5:5">
      <c r="E50" s="188" t="s">
        <v>206</v>
      </c>
    </row>
    <row r="51" spans="5:5">
      <c r="E51" s="188" t="s">
        <v>207</v>
      </c>
    </row>
    <row r="52" spans="5:5">
      <c r="E52" s="188" t="s">
        <v>208</v>
      </c>
    </row>
    <row r="53" spans="5:5"/>
    <row r="54" spans="5:5"/>
    <row r="55" spans="5:5"/>
    <row r="56" spans="5:5"/>
  </sheetData>
  <sheetProtection algorithmName="SHA-512" hashValue="49cSrRp4V85rpSO+NU6kFYsEdRRCkptuQosJNGxHq0qQPYd154e+8ID5kow3QlJDtWu79u1QL4yLU2akm8cnEg==" saltValue="Fgk4pAvN/Doju1k6kEmM/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640625" style="226" customWidth="1"/>
    <col min="96" max="133" width="1.6640625" style="242" customWidth="1"/>
    <col min="134" max="143" width="1.6640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209</v>
      </c>
      <c r="DI1" s="622"/>
      <c r="DJ1" s="622"/>
      <c r="DK1" s="622"/>
      <c r="DL1" s="622"/>
      <c r="DM1" s="622"/>
      <c r="DN1" s="623"/>
      <c r="DO1" s="226"/>
      <c r="DP1" s="621" t="s">
        <v>210</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24" t="s">
        <v>212</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213</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214</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c r="B4" s="624" t="s">
        <v>1</v>
      </c>
      <c r="C4" s="625"/>
      <c r="D4" s="625"/>
      <c r="E4" s="625"/>
      <c r="F4" s="625"/>
      <c r="G4" s="625"/>
      <c r="H4" s="625"/>
      <c r="I4" s="625"/>
      <c r="J4" s="625"/>
      <c r="K4" s="625"/>
      <c r="L4" s="625"/>
      <c r="M4" s="625"/>
      <c r="N4" s="625"/>
      <c r="O4" s="625"/>
      <c r="P4" s="625"/>
      <c r="Q4" s="626"/>
      <c r="R4" s="624" t="s">
        <v>215</v>
      </c>
      <c r="S4" s="625"/>
      <c r="T4" s="625"/>
      <c r="U4" s="625"/>
      <c r="V4" s="625"/>
      <c r="W4" s="625"/>
      <c r="X4" s="625"/>
      <c r="Y4" s="626"/>
      <c r="Z4" s="624" t="s">
        <v>216</v>
      </c>
      <c r="AA4" s="625"/>
      <c r="AB4" s="625"/>
      <c r="AC4" s="626"/>
      <c r="AD4" s="624" t="s">
        <v>217</v>
      </c>
      <c r="AE4" s="625"/>
      <c r="AF4" s="625"/>
      <c r="AG4" s="625"/>
      <c r="AH4" s="625"/>
      <c r="AI4" s="625"/>
      <c r="AJ4" s="625"/>
      <c r="AK4" s="626"/>
      <c r="AL4" s="624" t="s">
        <v>216</v>
      </c>
      <c r="AM4" s="625"/>
      <c r="AN4" s="625"/>
      <c r="AO4" s="626"/>
      <c r="AP4" s="630" t="s">
        <v>218</v>
      </c>
      <c r="AQ4" s="630"/>
      <c r="AR4" s="630"/>
      <c r="AS4" s="630"/>
      <c r="AT4" s="630"/>
      <c r="AU4" s="630"/>
      <c r="AV4" s="630"/>
      <c r="AW4" s="630"/>
      <c r="AX4" s="630"/>
      <c r="AY4" s="630"/>
      <c r="AZ4" s="630"/>
      <c r="BA4" s="630"/>
      <c r="BB4" s="630"/>
      <c r="BC4" s="630"/>
      <c r="BD4" s="630"/>
      <c r="BE4" s="630"/>
      <c r="BF4" s="630"/>
      <c r="BG4" s="630" t="s">
        <v>219</v>
      </c>
      <c r="BH4" s="630"/>
      <c r="BI4" s="630"/>
      <c r="BJ4" s="630"/>
      <c r="BK4" s="630"/>
      <c r="BL4" s="630"/>
      <c r="BM4" s="630"/>
      <c r="BN4" s="630"/>
      <c r="BO4" s="630" t="s">
        <v>216</v>
      </c>
      <c r="BP4" s="630"/>
      <c r="BQ4" s="630"/>
      <c r="BR4" s="630"/>
      <c r="BS4" s="630" t="s">
        <v>220</v>
      </c>
      <c r="BT4" s="630"/>
      <c r="BU4" s="630"/>
      <c r="BV4" s="630"/>
      <c r="BW4" s="630"/>
      <c r="BX4" s="630"/>
      <c r="BY4" s="630"/>
      <c r="BZ4" s="630"/>
      <c r="CA4" s="630"/>
      <c r="CB4" s="630"/>
      <c r="CD4" s="627" t="s">
        <v>221</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c r="B5" s="631" t="s">
        <v>222</v>
      </c>
      <c r="C5" s="632"/>
      <c r="D5" s="632"/>
      <c r="E5" s="632"/>
      <c r="F5" s="632"/>
      <c r="G5" s="632"/>
      <c r="H5" s="632"/>
      <c r="I5" s="632"/>
      <c r="J5" s="632"/>
      <c r="K5" s="632"/>
      <c r="L5" s="632"/>
      <c r="M5" s="632"/>
      <c r="N5" s="632"/>
      <c r="O5" s="632"/>
      <c r="P5" s="632"/>
      <c r="Q5" s="633"/>
      <c r="R5" s="634">
        <v>1585714</v>
      </c>
      <c r="S5" s="635"/>
      <c r="T5" s="635"/>
      <c r="U5" s="635"/>
      <c r="V5" s="635"/>
      <c r="W5" s="635"/>
      <c r="X5" s="635"/>
      <c r="Y5" s="636"/>
      <c r="Z5" s="637">
        <v>16.8</v>
      </c>
      <c r="AA5" s="637"/>
      <c r="AB5" s="637"/>
      <c r="AC5" s="637"/>
      <c r="AD5" s="638">
        <v>1585714</v>
      </c>
      <c r="AE5" s="638"/>
      <c r="AF5" s="638"/>
      <c r="AG5" s="638"/>
      <c r="AH5" s="638"/>
      <c r="AI5" s="638"/>
      <c r="AJ5" s="638"/>
      <c r="AK5" s="638"/>
      <c r="AL5" s="639">
        <v>31.7</v>
      </c>
      <c r="AM5" s="640"/>
      <c r="AN5" s="640"/>
      <c r="AO5" s="641"/>
      <c r="AP5" s="631" t="s">
        <v>223</v>
      </c>
      <c r="AQ5" s="632"/>
      <c r="AR5" s="632"/>
      <c r="AS5" s="632"/>
      <c r="AT5" s="632"/>
      <c r="AU5" s="632"/>
      <c r="AV5" s="632"/>
      <c r="AW5" s="632"/>
      <c r="AX5" s="632"/>
      <c r="AY5" s="632"/>
      <c r="AZ5" s="632"/>
      <c r="BA5" s="632"/>
      <c r="BB5" s="632"/>
      <c r="BC5" s="632"/>
      <c r="BD5" s="632"/>
      <c r="BE5" s="632"/>
      <c r="BF5" s="633"/>
      <c r="BG5" s="645">
        <v>1557014</v>
      </c>
      <c r="BH5" s="646"/>
      <c r="BI5" s="646"/>
      <c r="BJ5" s="646"/>
      <c r="BK5" s="646"/>
      <c r="BL5" s="646"/>
      <c r="BM5" s="646"/>
      <c r="BN5" s="647"/>
      <c r="BO5" s="648">
        <v>98.2</v>
      </c>
      <c r="BP5" s="648"/>
      <c r="BQ5" s="648"/>
      <c r="BR5" s="648"/>
      <c r="BS5" s="649" t="s">
        <v>224</v>
      </c>
      <c r="BT5" s="649"/>
      <c r="BU5" s="649"/>
      <c r="BV5" s="649"/>
      <c r="BW5" s="649"/>
      <c r="BX5" s="649"/>
      <c r="BY5" s="649"/>
      <c r="BZ5" s="649"/>
      <c r="CA5" s="649"/>
      <c r="CB5" s="653"/>
      <c r="CD5" s="627" t="s">
        <v>218</v>
      </c>
      <c r="CE5" s="628"/>
      <c r="CF5" s="628"/>
      <c r="CG5" s="628"/>
      <c r="CH5" s="628"/>
      <c r="CI5" s="628"/>
      <c r="CJ5" s="628"/>
      <c r="CK5" s="628"/>
      <c r="CL5" s="628"/>
      <c r="CM5" s="628"/>
      <c r="CN5" s="628"/>
      <c r="CO5" s="628"/>
      <c r="CP5" s="628"/>
      <c r="CQ5" s="629"/>
      <c r="CR5" s="627" t="s">
        <v>225</v>
      </c>
      <c r="CS5" s="628"/>
      <c r="CT5" s="628"/>
      <c r="CU5" s="628"/>
      <c r="CV5" s="628"/>
      <c r="CW5" s="628"/>
      <c r="CX5" s="628"/>
      <c r="CY5" s="629"/>
      <c r="CZ5" s="627" t="s">
        <v>216</v>
      </c>
      <c r="DA5" s="628"/>
      <c r="DB5" s="628"/>
      <c r="DC5" s="629"/>
      <c r="DD5" s="627" t="s">
        <v>226</v>
      </c>
      <c r="DE5" s="628"/>
      <c r="DF5" s="628"/>
      <c r="DG5" s="628"/>
      <c r="DH5" s="628"/>
      <c r="DI5" s="628"/>
      <c r="DJ5" s="628"/>
      <c r="DK5" s="628"/>
      <c r="DL5" s="628"/>
      <c r="DM5" s="628"/>
      <c r="DN5" s="628"/>
      <c r="DO5" s="628"/>
      <c r="DP5" s="629"/>
      <c r="DQ5" s="627" t="s">
        <v>227</v>
      </c>
      <c r="DR5" s="628"/>
      <c r="DS5" s="628"/>
      <c r="DT5" s="628"/>
      <c r="DU5" s="628"/>
      <c r="DV5" s="628"/>
      <c r="DW5" s="628"/>
      <c r="DX5" s="628"/>
      <c r="DY5" s="628"/>
      <c r="DZ5" s="628"/>
      <c r="EA5" s="628"/>
      <c r="EB5" s="628"/>
      <c r="EC5" s="629"/>
    </row>
    <row r="6" spans="2:143" ht="11.25" customHeight="1">
      <c r="B6" s="642" t="s">
        <v>228</v>
      </c>
      <c r="C6" s="643"/>
      <c r="D6" s="643"/>
      <c r="E6" s="643"/>
      <c r="F6" s="643"/>
      <c r="G6" s="643"/>
      <c r="H6" s="643"/>
      <c r="I6" s="643"/>
      <c r="J6" s="643"/>
      <c r="K6" s="643"/>
      <c r="L6" s="643"/>
      <c r="M6" s="643"/>
      <c r="N6" s="643"/>
      <c r="O6" s="643"/>
      <c r="P6" s="643"/>
      <c r="Q6" s="644"/>
      <c r="R6" s="645">
        <v>76784</v>
      </c>
      <c r="S6" s="646"/>
      <c r="T6" s="646"/>
      <c r="U6" s="646"/>
      <c r="V6" s="646"/>
      <c r="W6" s="646"/>
      <c r="X6" s="646"/>
      <c r="Y6" s="647"/>
      <c r="Z6" s="648">
        <v>0.8</v>
      </c>
      <c r="AA6" s="648"/>
      <c r="AB6" s="648"/>
      <c r="AC6" s="648"/>
      <c r="AD6" s="649">
        <v>76784</v>
      </c>
      <c r="AE6" s="649"/>
      <c r="AF6" s="649"/>
      <c r="AG6" s="649"/>
      <c r="AH6" s="649"/>
      <c r="AI6" s="649"/>
      <c r="AJ6" s="649"/>
      <c r="AK6" s="649"/>
      <c r="AL6" s="650">
        <v>1.5</v>
      </c>
      <c r="AM6" s="651"/>
      <c r="AN6" s="651"/>
      <c r="AO6" s="652"/>
      <c r="AP6" s="642" t="s">
        <v>229</v>
      </c>
      <c r="AQ6" s="643"/>
      <c r="AR6" s="643"/>
      <c r="AS6" s="643"/>
      <c r="AT6" s="643"/>
      <c r="AU6" s="643"/>
      <c r="AV6" s="643"/>
      <c r="AW6" s="643"/>
      <c r="AX6" s="643"/>
      <c r="AY6" s="643"/>
      <c r="AZ6" s="643"/>
      <c r="BA6" s="643"/>
      <c r="BB6" s="643"/>
      <c r="BC6" s="643"/>
      <c r="BD6" s="643"/>
      <c r="BE6" s="643"/>
      <c r="BF6" s="644"/>
      <c r="BG6" s="645">
        <v>1557014</v>
      </c>
      <c r="BH6" s="646"/>
      <c r="BI6" s="646"/>
      <c r="BJ6" s="646"/>
      <c r="BK6" s="646"/>
      <c r="BL6" s="646"/>
      <c r="BM6" s="646"/>
      <c r="BN6" s="647"/>
      <c r="BO6" s="648">
        <v>98.2</v>
      </c>
      <c r="BP6" s="648"/>
      <c r="BQ6" s="648"/>
      <c r="BR6" s="648"/>
      <c r="BS6" s="649" t="s">
        <v>224</v>
      </c>
      <c r="BT6" s="649"/>
      <c r="BU6" s="649"/>
      <c r="BV6" s="649"/>
      <c r="BW6" s="649"/>
      <c r="BX6" s="649"/>
      <c r="BY6" s="649"/>
      <c r="BZ6" s="649"/>
      <c r="CA6" s="649"/>
      <c r="CB6" s="653"/>
      <c r="CD6" s="656" t="s">
        <v>230</v>
      </c>
      <c r="CE6" s="657"/>
      <c r="CF6" s="657"/>
      <c r="CG6" s="657"/>
      <c r="CH6" s="657"/>
      <c r="CI6" s="657"/>
      <c r="CJ6" s="657"/>
      <c r="CK6" s="657"/>
      <c r="CL6" s="657"/>
      <c r="CM6" s="657"/>
      <c r="CN6" s="657"/>
      <c r="CO6" s="657"/>
      <c r="CP6" s="657"/>
      <c r="CQ6" s="658"/>
      <c r="CR6" s="645">
        <v>75909</v>
      </c>
      <c r="CS6" s="646"/>
      <c r="CT6" s="646"/>
      <c r="CU6" s="646"/>
      <c r="CV6" s="646"/>
      <c r="CW6" s="646"/>
      <c r="CX6" s="646"/>
      <c r="CY6" s="647"/>
      <c r="CZ6" s="639">
        <v>0.9</v>
      </c>
      <c r="DA6" s="640"/>
      <c r="DB6" s="640"/>
      <c r="DC6" s="659"/>
      <c r="DD6" s="654" t="s">
        <v>128</v>
      </c>
      <c r="DE6" s="646"/>
      <c r="DF6" s="646"/>
      <c r="DG6" s="646"/>
      <c r="DH6" s="646"/>
      <c r="DI6" s="646"/>
      <c r="DJ6" s="646"/>
      <c r="DK6" s="646"/>
      <c r="DL6" s="646"/>
      <c r="DM6" s="646"/>
      <c r="DN6" s="646"/>
      <c r="DO6" s="646"/>
      <c r="DP6" s="647"/>
      <c r="DQ6" s="654">
        <v>75909</v>
      </c>
      <c r="DR6" s="646"/>
      <c r="DS6" s="646"/>
      <c r="DT6" s="646"/>
      <c r="DU6" s="646"/>
      <c r="DV6" s="646"/>
      <c r="DW6" s="646"/>
      <c r="DX6" s="646"/>
      <c r="DY6" s="646"/>
      <c r="DZ6" s="646"/>
      <c r="EA6" s="646"/>
      <c r="EB6" s="646"/>
      <c r="EC6" s="655"/>
    </row>
    <row r="7" spans="2:143" ht="11.25" customHeight="1">
      <c r="B7" s="642" t="s">
        <v>231</v>
      </c>
      <c r="C7" s="643"/>
      <c r="D7" s="643"/>
      <c r="E7" s="643"/>
      <c r="F7" s="643"/>
      <c r="G7" s="643"/>
      <c r="H7" s="643"/>
      <c r="I7" s="643"/>
      <c r="J7" s="643"/>
      <c r="K7" s="643"/>
      <c r="L7" s="643"/>
      <c r="M7" s="643"/>
      <c r="N7" s="643"/>
      <c r="O7" s="643"/>
      <c r="P7" s="643"/>
      <c r="Q7" s="644"/>
      <c r="R7" s="645">
        <v>1950</v>
      </c>
      <c r="S7" s="646"/>
      <c r="T7" s="646"/>
      <c r="U7" s="646"/>
      <c r="V7" s="646"/>
      <c r="W7" s="646"/>
      <c r="X7" s="646"/>
      <c r="Y7" s="647"/>
      <c r="Z7" s="648">
        <v>0</v>
      </c>
      <c r="AA7" s="648"/>
      <c r="AB7" s="648"/>
      <c r="AC7" s="648"/>
      <c r="AD7" s="649">
        <v>1950</v>
      </c>
      <c r="AE7" s="649"/>
      <c r="AF7" s="649"/>
      <c r="AG7" s="649"/>
      <c r="AH7" s="649"/>
      <c r="AI7" s="649"/>
      <c r="AJ7" s="649"/>
      <c r="AK7" s="649"/>
      <c r="AL7" s="650">
        <v>0</v>
      </c>
      <c r="AM7" s="651"/>
      <c r="AN7" s="651"/>
      <c r="AO7" s="652"/>
      <c r="AP7" s="642" t="s">
        <v>232</v>
      </c>
      <c r="AQ7" s="643"/>
      <c r="AR7" s="643"/>
      <c r="AS7" s="643"/>
      <c r="AT7" s="643"/>
      <c r="AU7" s="643"/>
      <c r="AV7" s="643"/>
      <c r="AW7" s="643"/>
      <c r="AX7" s="643"/>
      <c r="AY7" s="643"/>
      <c r="AZ7" s="643"/>
      <c r="BA7" s="643"/>
      <c r="BB7" s="643"/>
      <c r="BC7" s="643"/>
      <c r="BD7" s="643"/>
      <c r="BE7" s="643"/>
      <c r="BF7" s="644"/>
      <c r="BG7" s="645">
        <v>673624</v>
      </c>
      <c r="BH7" s="646"/>
      <c r="BI7" s="646"/>
      <c r="BJ7" s="646"/>
      <c r="BK7" s="646"/>
      <c r="BL7" s="646"/>
      <c r="BM7" s="646"/>
      <c r="BN7" s="647"/>
      <c r="BO7" s="648">
        <v>42.5</v>
      </c>
      <c r="BP7" s="648"/>
      <c r="BQ7" s="648"/>
      <c r="BR7" s="648"/>
      <c r="BS7" s="649" t="s">
        <v>224</v>
      </c>
      <c r="BT7" s="649"/>
      <c r="BU7" s="649"/>
      <c r="BV7" s="649"/>
      <c r="BW7" s="649"/>
      <c r="BX7" s="649"/>
      <c r="BY7" s="649"/>
      <c r="BZ7" s="649"/>
      <c r="CA7" s="649"/>
      <c r="CB7" s="653"/>
      <c r="CD7" s="660" t="s">
        <v>233</v>
      </c>
      <c r="CE7" s="661"/>
      <c r="CF7" s="661"/>
      <c r="CG7" s="661"/>
      <c r="CH7" s="661"/>
      <c r="CI7" s="661"/>
      <c r="CJ7" s="661"/>
      <c r="CK7" s="661"/>
      <c r="CL7" s="661"/>
      <c r="CM7" s="661"/>
      <c r="CN7" s="661"/>
      <c r="CO7" s="661"/>
      <c r="CP7" s="661"/>
      <c r="CQ7" s="662"/>
      <c r="CR7" s="645">
        <v>717200</v>
      </c>
      <c r="CS7" s="646"/>
      <c r="CT7" s="646"/>
      <c r="CU7" s="646"/>
      <c r="CV7" s="646"/>
      <c r="CW7" s="646"/>
      <c r="CX7" s="646"/>
      <c r="CY7" s="647"/>
      <c r="CZ7" s="648">
        <v>8.4</v>
      </c>
      <c r="DA7" s="648"/>
      <c r="DB7" s="648"/>
      <c r="DC7" s="648"/>
      <c r="DD7" s="654">
        <v>5945</v>
      </c>
      <c r="DE7" s="646"/>
      <c r="DF7" s="646"/>
      <c r="DG7" s="646"/>
      <c r="DH7" s="646"/>
      <c r="DI7" s="646"/>
      <c r="DJ7" s="646"/>
      <c r="DK7" s="646"/>
      <c r="DL7" s="646"/>
      <c r="DM7" s="646"/>
      <c r="DN7" s="646"/>
      <c r="DO7" s="646"/>
      <c r="DP7" s="647"/>
      <c r="DQ7" s="654">
        <v>493293</v>
      </c>
      <c r="DR7" s="646"/>
      <c r="DS7" s="646"/>
      <c r="DT7" s="646"/>
      <c r="DU7" s="646"/>
      <c r="DV7" s="646"/>
      <c r="DW7" s="646"/>
      <c r="DX7" s="646"/>
      <c r="DY7" s="646"/>
      <c r="DZ7" s="646"/>
      <c r="EA7" s="646"/>
      <c r="EB7" s="646"/>
      <c r="EC7" s="655"/>
    </row>
    <row r="8" spans="2:143" ht="11.25" customHeight="1">
      <c r="B8" s="642" t="s">
        <v>234</v>
      </c>
      <c r="C8" s="643"/>
      <c r="D8" s="643"/>
      <c r="E8" s="643"/>
      <c r="F8" s="643"/>
      <c r="G8" s="643"/>
      <c r="H8" s="643"/>
      <c r="I8" s="643"/>
      <c r="J8" s="643"/>
      <c r="K8" s="643"/>
      <c r="L8" s="643"/>
      <c r="M8" s="643"/>
      <c r="N8" s="643"/>
      <c r="O8" s="643"/>
      <c r="P8" s="643"/>
      <c r="Q8" s="644"/>
      <c r="R8" s="645">
        <v>9112</v>
      </c>
      <c r="S8" s="646"/>
      <c r="T8" s="646"/>
      <c r="U8" s="646"/>
      <c r="V8" s="646"/>
      <c r="W8" s="646"/>
      <c r="X8" s="646"/>
      <c r="Y8" s="647"/>
      <c r="Z8" s="648">
        <v>0.1</v>
      </c>
      <c r="AA8" s="648"/>
      <c r="AB8" s="648"/>
      <c r="AC8" s="648"/>
      <c r="AD8" s="649">
        <v>9112</v>
      </c>
      <c r="AE8" s="649"/>
      <c r="AF8" s="649"/>
      <c r="AG8" s="649"/>
      <c r="AH8" s="649"/>
      <c r="AI8" s="649"/>
      <c r="AJ8" s="649"/>
      <c r="AK8" s="649"/>
      <c r="AL8" s="650">
        <v>0.2</v>
      </c>
      <c r="AM8" s="651"/>
      <c r="AN8" s="651"/>
      <c r="AO8" s="652"/>
      <c r="AP8" s="642" t="s">
        <v>235</v>
      </c>
      <c r="AQ8" s="643"/>
      <c r="AR8" s="643"/>
      <c r="AS8" s="643"/>
      <c r="AT8" s="643"/>
      <c r="AU8" s="643"/>
      <c r="AV8" s="643"/>
      <c r="AW8" s="643"/>
      <c r="AX8" s="643"/>
      <c r="AY8" s="643"/>
      <c r="AZ8" s="643"/>
      <c r="BA8" s="643"/>
      <c r="BB8" s="643"/>
      <c r="BC8" s="643"/>
      <c r="BD8" s="643"/>
      <c r="BE8" s="643"/>
      <c r="BF8" s="644"/>
      <c r="BG8" s="645">
        <v>21800</v>
      </c>
      <c r="BH8" s="646"/>
      <c r="BI8" s="646"/>
      <c r="BJ8" s="646"/>
      <c r="BK8" s="646"/>
      <c r="BL8" s="646"/>
      <c r="BM8" s="646"/>
      <c r="BN8" s="647"/>
      <c r="BO8" s="648">
        <v>1.4</v>
      </c>
      <c r="BP8" s="648"/>
      <c r="BQ8" s="648"/>
      <c r="BR8" s="648"/>
      <c r="BS8" s="654" t="s">
        <v>224</v>
      </c>
      <c r="BT8" s="646"/>
      <c r="BU8" s="646"/>
      <c r="BV8" s="646"/>
      <c r="BW8" s="646"/>
      <c r="BX8" s="646"/>
      <c r="BY8" s="646"/>
      <c r="BZ8" s="646"/>
      <c r="CA8" s="646"/>
      <c r="CB8" s="655"/>
      <c r="CD8" s="660" t="s">
        <v>236</v>
      </c>
      <c r="CE8" s="661"/>
      <c r="CF8" s="661"/>
      <c r="CG8" s="661"/>
      <c r="CH8" s="661"/>
      <c r="CI8" s="661"/>
      <c r="CJ8" s="661"/>
      <c r="CK8" s="661"/>
      <c r="CL8" s="661"/>
      <c r="CM8" s="661"/>
      <c r="CN8" s="661"/>
      <c r="CO8" s="661"/>
      <c r="CP8" s="661"/>
      <c r="CQ8" s="662"/>
      <c r="CR8" s="645">
        <v>1995722</v>
      </c>
      <c r="CS8" s="646"/>
      <c r="CT8" s="646"/>
      <c r="CU8" s="646"/>
      <c r="CV8" s="646"/>
      <c r="CW8" s="646"/>
      <c r="CX8" s="646"/>
      <c r="CY8" s="647"/>
      <c r="CZ8" s="648">
        <v>23.4</v>
      </c>
      <c r="DA8" s="648"/>
      <c r="DB8" s="648"/>
      <c r="DC8" s="648"/>
      <c r="DD8" s="654">
        <v>35865</v>
      </c>
      <c r="DE8" s="646"/>
      <c r="DF8" s="646"/>
      <c r="DG8" s="646"/>
      <c r="DH8" s="646"/>
      <c r="DI8" s="646"/>
      <c r="DJ8" s="646"/>
      <c r="DK8" s="646"/>
      <c r="DL8" s="646"/>
      <c r="DM8" s="646"/>
      <c r="DN8" s="646"/>
      <c r="DO8" s="646"/>
      <c r="DP8" s="647"/>
      <c r="DQ8" s="654">
        <v>1194597</v>
      </c>
      <c r="DR8" s="646"/>
      <c r="DS8" s="646"/>
      <c r="DT8" s="646"/>
      <c r="DU8" s="646"/>
      <c r="DV8" s="646"/>
      <c r="DW8" s="646"/>
      <c r="DX8" s="646"/>
      <c r="DY8" s="646"/>
      <c r="DZ8" s="646"/>
      <c r="EA8" s="646"/>
      <c r="EB8" s="646"/>
      <c r="EC8" s="655"/>
    </row>
    <row r="9" spans="2:143" ht="11.25" customHeight="1">
      <c r="B9" s="642" t="s">
        <v>237</v>
      </c>
      <c r="C9" s="643"/>
      <c r="D9" s="643"/>
      <c r="E9" s="643"/>
      <c r="F9" s="643"/>
      <c r="G9" s="643"/>
      <c r="H9" s="643"/>
      <c r="I9" s="643"/>
      <c r="J9" s="643"/>
      <c r="K9" s="643"/>
      <c r="L9" s="643"/>
      <c r="M9" s="643"/>
      <c r="N9" s="643"/>
      <c r="O9" s="643"/>
      <c r="P9" s="643"/>
      <c r="Q9" s="644"/>
      <c r="R9" s="645">
        <v>4861</v>
      </c>
      <c r="S9" s="646"/>
      <c r="T9" s="646"/>
      <c r="U9" s="646"/>
      <c r="V9" s="646"/>
      <c r="W9" s="646"/>
      <c r="X9" s="646"/>
      <c r="Y9" s="647"/>
      <c r="Z9" s="648">
        <v>0.1</v>
      </c>
      <c r="AA9" s="648"/>
      <c r="AB9" s="648"/>
      <c r="AC9" s="648"/>
      <c r="AD9" s="649">
        <v>4861</v>
      </c>
      <c r="AE9" s="649"/>
      <c r="AF9" s="649"/>
      <c r="AG9" s="649"/>
      <c r="AH9" s="649"/>
      <c r="AI9" s="649"/>
      <c r="AJ9" s="649"/>
      <c r="AK9" s="649"/>
      <c r="AL9" s="650">
        <v>0.1</v>
      </c>
      <c r="AM9" s="651"/>
      <c r="AN9" s="651"/>
      <c r="AO9" s="652"/>
      <c r="AP9" s="642" t="s">
        <v>238</v>
      </c>
      <c r="AQ9" s="643"/>
      <c r="AR9" s="643"/>
      <c r="AS9" s="643"/>
      <c r="AT9" s="643"/>
      <c r="AU9" s="643"/>
      <c r="AV9" s="643"/>
      <c r="AW9" s="643"/>
      <c r="AX9" s="643"/>
      <c r="AY9" s="643"/>
      <c r="AZ9" s="643"/>
      <c r="BA9" s="643"/>
      <c r="BB9" s="643"/>
      <c r="BC9" s="643"/>
      <c r="BD9" s="643"/>
      <c r="BE9" s="643"/>
      <c r="BF9" s="644"/>
      <c r="BG9" s="645">
        <v>585675</v>
      </c>
      <c r="BH9" s="646"/>
      <c r="BI9" s="646"/>
      <c r="BJ9" s="646"/>
      <c r="BK9" s="646"/>
      <c r="BL9" s="646"/>
      <c r="BM9" s="646"/>
      <c r="BN9" s="647"/>
      <c r="BO9" s="648">
        <v>36.9</v>
      </c>
      <c r="BP9" s="648"/>
      <c r="BQ9" s="648"/>
      <c r="BR9" s="648"/>
      <c r="BS9" s="654" t="s">
        <v>224</v>
      </c>
      <c r="BT9" s="646"/>
      <c r="BU9" s="646"/>
      <c r="BV9" s="646"/>
      <c r="BW9" s="646"/>
      <c r="BX9" s="646"/>
      <c r="BY9" s="646"/>
      <c r="BZ9" s="646"/>
      <c r="CA9" s="646"/>
      <c r="CB9" s="655"/>
      <c r="CD9" s="660" t="s">
        <v>239</v>
      </c>
      <c r="CE9" s="661"/>
      <c r="CF9" s="661"/>
      <c r="CG9" s="661"/>
      <c r="CH9" s="661"/>
      <c r="CI9" s="661"/>
      <c r="CJ9" s="661"/>
      <c r="CK9" s="661"/>
      <c r="CL9" s="661"/>
      <c r="CM9" s="661"/>
      <c r="CN9" s="661"/>
      <c r="CO9" s="661"/>
      <c r="CP9" s="661"/>
      <c r="CQ9" s="662"/>
      <c r="CR9" s="645">
        <v>507898</v>
      </c>
      <c r="CS9" s="646"/>
      <c r="CT9" s="646"/>
      <c r="CU9" s="646"/>
      <c r="CV9" s="646"/>
      <c r="CW9" s="646"/>
      <c r="CX9" s="646"/>
      <c r="CY9" s="647"/>
      <c r="CZ9" s="648">
        <v>6</v>
      </c>
      <c r="DA9" s="648"/>
      <c r="DB9" s="648"/>
      <c r="DC9" s="648"/>
      <c r="DD9" s="654">
        <v>34332</v>
      </c>
      <c r="DE9" s="646"/>
      <c r="DF9" s="646"/>
      <c r="DG9" s="646"/>
      <c r="DH9" s="646"/>
      <c r="DI9" s="646"/>
      <c r="DJ9" s="646"/>
      <c r="DK9" s="646"/>
      <c r="DL9" s="646"/>
      <c r="DM9" s="646"/>
      <c r="DN9" s="646"/>
      <c r="DO9" s="646"/>
      <c r="DP9" s="647"/>
      <c r="DQ9" s="654">
        <v>467215</v>
      </c>
      <c r="DR9" s="646"/>
      <c r="DS9" s="646"/>
      <c r="DT9" s="646"/>
      <c r="DU9" s="646"/>
      <c r="DV9" s="646"/>
      <c r="DW9" s="646"/>
      <c r="DX9" s="646"/>
      <c r="DY9" s="646"/>
      <c r="DZ9" s="646"/>
      <c r="EA9" s="646"/>
      <c r="EB9" s="646"/>
      <c r="EC9" s="655"/>
    </row>
    <row r="10" spans="2:143" ht="11.25" customHeight="1">
      <c r="B10" s="642" t="s">
        <v>240</v>
      </c>
      <c r="C10" s="643"/>
      <c r="D10" s="643"/>
      <c r="E10" s="643"/>
      <c r="F10" s="643"/>
      <c r="G10" s="643"/>
      <c r="H10" s="643"/>
      <c r="I10" s="643"/>
      <c r="J10" s="643"/>
      <c r="K10" s="643"/>
      <c r="L10" s="643"/>
      <c r="M10" s="643"/>
      <c r="N10" s="643"/>
      <c r="O10" s="643"/>
      <c r="P10" s="643"/>
      <c r="Q10" s="644"/>
      <c r="R10" s="645" t="s">
        <v>224</v>
      </c>
      <c r="S10" s="646"/>
      <c r="T10" s="646"/>
      <c r="U10" s="646"/>
      <c r="V10" s="646"/>
      <c r="W10" s="646"/>
      <c r="X10" s="646"/>
      <c r="Y10" s="647"/>
      <c r="Z10" s="648" t="s">
        <v>128</v>
      </c>
      <c r="AA10" s="648"/>
      <c r="AB10" s="648"/>
      <c r="AC10" s="648"/>
      <c r="AD10" s="649" t="s">
        <v>128</v>
      </c>
      <c r="AE10" s="649"/>
      <c r="AF10" s="649"/>
      <c r="AG10" s="649"/>
      <c r="AH10" s="649"/>
      <c r="AI10" s="649"/>
      <c r="AJ10" s="649"/>
      <c r="AK10" s="649"/>
      <c r="AL10" s="650" t="s">
        <v>128</v>
      </c>
      <c r="AM10" s="651"/>
      <c r="AN10" s="651"/>
      <c r="AO10" s="652"/>
      <c r="AP10" s="642" t="s">
        <v>241</v>
      </c>
      <c r="AQ10" s="643"/>
      <c r="AR10" s="643"/>
      <c r="AS10" s="643"/>
      <c r="AT10" s="643"/>
      <c r="AU10" s="643"/>
      <c r="AV10" s="643"/>
      <c r="AW10" s="643"/>
      <c r="AX10" s="643"/>
      <c r="AY10" s="643"/>
      <c r="AZ10" s="643"/>
      <c r="BA10" s="643"/>
      <c r="BB10" s="643"/>
      <c r="BC10" s="643"/>
      <c r="BD10" s="643"/>
      <c r="BE10" s="643"/>
      <c r="BF10" s="644"/>
      <c r="BG10" s="645">
        <v>31452</v>
      </c>
      <c r="BH10" s="646"/>
      <c r="BI10" s="646"/>
      <c r="BJ10" s="646"/>
      <c r="BK10" s="646"/>
      <c r="BL10" s="646"/>
      <c r="BM10" s="646"/>
      <c r="BN10" s="647"/>
      <c r="BO10" s="648">
        <v>2</v>
      </c>
      <c r="BP10" s="648"/>
      <c r="BQ10" s="648"/>
      <c r="BR10" s="648"/>
      <c r="BS10" s="654" t="s">
        <v>128</v>
      </c>
      <c r="BT10" s="646"/>
      <c r="BU10" s="646"/>
      <c r="BV10" s="646"/>
      <c r="BW10" s="646"/>
      <c r="BX10" s="646"/>
      <c r="BY10" s="646"/>
      <c r="BZ10" s="646"/>
      <c r="CA10" s="646"/>
      <c r="CB10" s="655"/>
      <c r="CD10" s="660" t="s">
        <v>242</v>
      </c>
      <c r="CE10" s="661"/>
      <c r="CF10" s="661"/>
      <c r="CG10" s="661"/>
      <c r="CH10" s="661"/>
      <c r="CI10" s="661"/>
      <c r="CJ10" s="661"/>
      <c r="CK10" s="661"/>
      <c r="CL10" s="661"/>
      <c r="CM10" s="661"/>
      <c r="CN10" s="661"/>
      <c r="CO10" s="661"/>
      <c r="CP10" s="661"/>
      <c r="CQ10" s="662"/>
      <c r="CR10" s="645" t="s">
        <v>243</v>
      </c>
      <c r="CS10" s="646"/>
      <c r="CT10" s="646"/>
      <c r="CU10" s="646"/>
      <c r="CV10" s="646"/>
      <c r="CW10" s="646"/>
      <c r="CX10" s="646"/>
      <c r="CY10" s="647"/>
      <c r="CZ10" s="648" t="s">
        <v>224</v>
      </c>
      <c r="DA10" s="648"/>
      <c r="DB10" s="648"/>
      <c r="DC10" s="648"/>
      <c r="DD10" s="654" t="s">
        <v>224</v>
      </c>
      <c r="DE10" s="646"/>
      <c r="DF10" s="646"/>
      <c r="DG10" s="646"/>
      <c r="DH10" s="646"/>
      <c r="DI10" s="646"/>
      <c r="DJ10" s="646"/>
      <c r="DK10" s="646"/>
      <c r="DL10" s="646"/>
      <c r="DM10" s="646"/>
      <c r="DN10" s="646"/>
      <c r="DO10" s="646"/>
      <c r="DP10" s="647"/>
      <c r="DQ10" s="654" t="s">
        <v>128</v>
      </c>
      <c r="DR10" s="646"/>
      <c r="DS10" s="646"/>
      <c r="DT10" s="646"/>
      <c r="DU10" s="646"/>
      <c r="DV10" s="646"/>
      <c r="DW10" s="646"/>
      <c r="DX10" s="646"/>
      <c r="DY10" s="646"/>
      <c r="DZ10" s="646"/>
      <c r="EA10" s="646"/>
      <c r="EB10" s="646"/>
      <c r="EC10" s="655"/>
    </row>
    <row r="11" spans="2:143" ht="11.25" customHeight="1">
      <c r="B11" s="642" t="s">
        <v>244</v>
      </c>
      <c r="C11" s="643"/>
      <c r="D11" s="643"/>
      <c r="E11" s="643"/>
      <c r="F11" s="643"/>
      <c r="G11" s="643"/>
      <c r="H11" s="643"/>
      <c r="I11" s="643"/>
      <c r="J11" s="643"/>
      <c r="K11" s="643"/>
      <c r="L11" s="643"/>
      <c r="M11" s="643"/>
      <c r="N11" s="643"/>
      <c r="O11" s="643"/>
      <c r="P11" s="643"/>
      <c r="Q11" s="644"/>
      <c r="R11" s="645">
        <v>216047</v>
      </c>
      <c r="S11" s="646"/>
      <c r="T11" s="646"/>
      <c r="U11" s="646"/>
      <c r="V11" s="646"/>
      <c r="W11" s="646"/>
      <c r="X11" s="646"/>
      <c r="Y11" s="647"/>
      <c r="Z11" s="650">
        <v>2.2999999999999998</v>
      </c>
      <c r="AA11" s="651"/>
      <c r="AB11" s="651"/>
      <c r="AC11" s="663"/>
      <c r="AD11" s="654">
        <v>216047</v>
      </c>
      <c r="AE11" s="646"/>
      <c r="AF11" s="646"/>
      <c r="AG11" s="646"/>
      <c r="AH11" s="646"/>
      <c r="AI11" s="646"/>
      <c r="AJ11" s="646"/>
      <c r="AK11" s="647"/>
      <c r="AL11" s="650">
        <v>4.3</v>
      </c>
      <c r="AM11" s="651"/>
      <c r="AN11" s="651"/>
      <c r="AO11" s="652"/>
      <c r="AP11" s="642" t="s">
        <v>245</v>
      </c>
      <c r="AQ11" s="643"/>
      <c r="AR11" s="643"/>
      <c r="AS11" s="643"/>
      <c r="AT11" s="643"/>
      <c r="AU11" s="643"/>
      <c r="AV11" s="643"/>
      <c r="AW11" s="643"/>
      <c r="AX11" s="643"/>
      <c r="AY11" s="643"/>
      <c r="AZ11" s="643"/>
      <c r="BA11" s="643"/>
      <c r="BB11" s="643"/>
      <c r="BC11" s="643"/>
      <c r="BD11" s="643"/>
      <c r="BE11" s="643"/>
      <c r="BF11" s="644"/>
      <c r="BG11" s="645">
        <v>34697</v>
      </c>
      <c r="BH11" s="646"/>
      <c r="BI11" s="646"/>
      <c r="BJ11" s="646"/>
      <c r="BK11" s="646"/>
      <c r="BL11" s="646"/>
      <c r="BM11" s="646"/>
      <c r="BN11" s="647"/>
      <c r="BO11" s="648">
        <v>2.2000000000000002</v>
      </c>
      <c r="BP11" s="648"/>
      <c r="BQ11" s="648"/>
      <c r="BR11" s="648"/>
      <c r="BS11" s="654" t="s">
        <v>224</v>
      </c>
      <c r="BT11" s="646"/>
      <c r="BU11" s="646"/>
      <c r="BV11" s="646"/>
      <c r="BW11" s="646"/>
      <c r="BX11" s="646"/>
      <c r="BY11" s="646"/>
      <c r="BZ11" s="646"/>
      <c r="CA11" s="646"/>
      <c r="CB11" s="655"/>
      <c r="CD11" s="660" t="s">
        <v>246</v>
      </c>
      <c r="CE11" s="661"/>
      <c r="CF11" s="661"/>
      <c r="CG11" s="661"/>
      <c r="CH11" s="661"/>
      <c r="CI11" s="661"/>
      <c r="CJ11" s="661"/>
      <c r="CK11" s="661"/>
      <c r="CL11" s="661"/>
      <c r="CM11" s="661"/>
      <c r="CN11" s="661"/>
      <c r="CO11" s="661"/>
      <c r="CP11" s="661"/>
      <c r="CQ11" s="662"/>
      <c r="CR11" s="645">
        <v>843907</v>
      </c>
      <c r="CS11" s="646"/>
      <c r="CT11" s="646"/>
      <c r="CU11" s="646"/>
      <c r="CV11" s="646"/>
      <c r="CW11" s="646"/>
      <c r="CX11" s="646"/>
      <c r="CY11" s="647"/>
      <c r="CZ11" s="648">
        <v>9.9</v>
      </c>
      <c r="DA11" s="648"/>
      <c r="DB11" s="648"/>
      <c r="DC11" s="648"/>
      <c r="DD11" s="654">
        <v>315751</v>
      </c>
      <c r="DE11" s="646"/>
      <c r="DF11" s="646"/>
      <c r="DG11" s="646"/>
      <c r="DH11" s="646"/>
      <c r="DI11" s="646"/>
      <c r="DJ11" s="646"/>
      <c r="DK11" s="646"/>
      <c r="DL11" s="646"/>
      <c r="DM11" s="646"/>
      <c r="DN11" s="646"/>
      <c r="DO11" s="646"/>
      <c r="DP11" s="647"/>
      <c r="DQ11" s="654">
        <v>372564</v>
      </c>
      <c r="DR11" s="646"/>
      <c r="DS11" s="646"/>
      <c r="DT11" s="646"/>
      <c r="DU11" s="646"/>
      <c r="DV11" s="646"/>
      <c r="DW11" s="646"/>
      <c r="DX11" s="646"/>
      <c r="DY11" s="646"/>
      <c r="DZ11" s="646"/>
      <c r="EA11" s="646"/>
      <c r="EB11" s="646"/>
      <c r="EC11" s="655"/>
    </row>
    <row r="12" spans="2:143" ht="11.25" customHeight="1">
      <c r="B12" s="642" t="s">
        <v>247</v>
      </c>
      <c r="C12" s="643"/>
      <c r="D12" s="643"/>
      <c r="E12" s="643"/>
      <c r="F12" s="643"/>
      <c r="G12" s="643"/>
      <c r="H12" s="643"/>
      <c r="I12" s="643"/>
      <c r="J12" s="643"/>
      <c r="K12" s="643"/>
      <c r="L12" s="643"/>
      <c r="M12" s="643"/>
      <c r="N12" s="643"/>
      <c r="O12" s="643"/>
      <c r="P12" s="643"/>
      <c r="Q12" s="644"/>
      <c r="R12" s="645" t="s">
        <v>128</v>
      </c>
      <c r="S12" s="646"/>
      <c r="T12" s="646"/>
      <c r="U12" s="646"/>
      <c r="V12" s="646"/>
      <c r="W12" s="646"/>
      <c r="X12" s="646"/>
      <c r="Y12" s="647"/>
      <c r="Z12" s="648" t="s">
        <v>128</v>
      </c>
      <c r="AA12" s="648"/>
      <c r="AB12" s="648"/>
      <c r="AC12" s="648"/>
      <c r="AD12" s="649" t="s">
        <v>128</v>
      </c>
      <c r="AE12" s="649"/>
      <c r="AF12" s="649"/>
      <c r="AG12" s="649"/>
      <c r="AH12" s="649"/>
      <c r="AI12" s="649"/>
      <c r="AJ12" s="649"/>
      <c r="AK12" s="649"/>
      <c r="AL12" s="650" t="s">
        <v>224</v>
      </c>
      <c r="AM12" s="651"/>
      <c r="AN12" s="651"/>
      <c r="AO12" s="652"/>
      <c r="AP12" s="642" t="s">
        <v>248</v>
      </c>
      <c r="AQ12" s="643"/>
      <c r="AR12" s="643"/>
      <c r="AS12" s="643"/>
      <c r="AT12" s="643"/>
      <c r="AU12" s="643"/>
      <c r="AV12" s="643"/>
      <c r="AW12" s="643"/>
      <c r="AX12" s="643"/>
      <c r="AY12" s="643"/>
      <c r="AZ12" s="643"/>
      <c r="BA12" s="643"/>
      <c r="BB12" s="643"/>
      <c r="BC12" s="643"/>
      <c r="BD12" s="643"/>
      <c r="BE12" s="643"/>
      <c r="BF12" s="644"/>
      <c r="BG12" s="645">
        <v>748473</v>
      </c>
      <c r="BH12" s="646"/>
      <c r="BI12" s="646"/>
      <c r="BJ12" s="646"/>
      <c r="BK12" s="646"/>
      <c r="BL12" s="646"/>
      <c r="BM12" s="646"/>
      <c r="BN12" s="647"/>
      <c r="BO12" s="648">
        <v>47.2</v>
      </c>
      <c r="BP12" s="648"/>
      <c r="BQ12" s="648"/>
      <c r="BR12" s="648"/>
      <c r="BS12" s="654" t="s">
        <v>243</v>
      </c>
      <c r="BT12" s="646"/>
      <c r="BU12" s="646"/>
      <c r="BV12" s="646"/>
      <c r="BW12" s="646"/>
      <c r="BX12" s="646"/>
      <c r="BY12" s="646"/>
      <c r="BZ12" s="646"/>
      <c r="CA12" s="646"/>
      <c r="CB12" s="655"/>
      <c r="CD12" s="660" t="s">
        <v>249</v>
      </c>
      <c r="CE12" s="661"/>
      <c r="CF12" s="661"/>
      <c r="CG12" s="661"/>
      <c r="CH12" s="661"/>
      <c r="CI12" s="661"/>
      <c r="CJ12" s="661"/>
      <c r="CK12" s="661"/>
      <c r="CL12" s="661"/>
      <c r="CM12" s="661"/>
      <c r="CN12" s="661"/>
      <c r="CO12" s="661"/>
      <c r="CP12" s="661"/>
      <c r="CQ12" s="662"/>
      <c r="CR12" s="645">
        <v>103154</v>
      </c>
      <c r="CS12" s="646"/>
      <c r="CT12" s="646"/>
      <c r="CU12" s="646"/>
      <c r="CV12" s="646"/>
      <c r="CW12" s="646"/>
      <c r="CX12" s="646"/>
      <c r="CY12" s="647"/>
      <c r="CZ12" s="648">
        <v>1.2</v>
      </c>
      <c r="DA12" s="648"/>
      <c r="DB12" s="648"/>
      <c r="DC12" s="648"/>
      <c r="DD12" s="654">
        <v>21815</v>
      </c>
      <c r="DE12" s="646"/>
      <c r="DF12" s="646"/>
      <c r="DG12" s="646"/>
      <c r="DH12" s="646"/>
      <c r="DI12" s="646"/>
      <c r="DJ12" s="646"/>
      <c r="DK12" s="646"/>
      <c r="DL12" s="646"/>
      <c r="DM12" s="646"/>
      <c r="DN12" s="646"/>
      <c r="DO12" s="646"/>
      <c r="DP12" s="647"/>
      <c r="DQ12" s="654">
        <v>81969</v>
      </c>
      <c r="DR12" s="646"/>
      <c r="DS12" s="646"/>
      <c r="DT12" s="646"/>
      <c r="DU12" s="646"/>
      <c r="DV12" s="646"/>
      <c r="DW12" s="646"/>
      <c r="DX12" s="646"/>
      <c r="DY12" s="646"/>
      <c r="DZ12" s="646"/>
      <c r="EA12" s="646"/>
      <c r="EB12" s="646"/>
      <c r="EC12" s="655"/>
    </row>
    <row r="13" spans="2:143" ht="11.25" customHeight="1">
      <c r="B13" s="642" t="s">
        <v>250</v>
      </c>
      <c r="C13" s="643"/>
      <c r="D13" s="643"/>
      <c r="E13" s="643"/>
      <c r="F13" s="643"/>
      <c r="G13" s="643"/>
      <c r="H13" s="643"/>
      <c r="I13" s="643"/>
      <c r="J13" s="643"/>
      <c r="K13" s="643"/>
      <c r="L13" s="643"/>
      <c r="M13" s="643"/>
      <c r="N13" s="643"/>
      <c r="O13" s="643"/>
      <c r="P13" s="643"/>
      <c r="Q13" s="644"/>
      <c r="R13" s="645" t="s">
        <v>128</v>
      </c>
      <c r="S13" s="646"/>
      <c r="T13" s="646"/>
      <c r="U13" s="646"/>
      <c r="V13" s="646"/>
      <c r="W13" s="646"/>
      <c r="X13" s="646"/>
      <c r="Y13" s="647"/>
      <c r="Z13" s="648" t="s">
        <v>128</v>
      </c>
      <c r="AA13" s="648"/>
      <c r="AB13" s="648"/>
      <c r="AC13" s="648"/>
      <c r="AD13" s="649" t="s">
        <v>128</v>
      </c>
      <c r="AE13" s="649"/>
      <c r="AF13" s="649"/>
      <c r="AG13" s="649"/>
      <c r="AH13" s="649"/>
      <c r="AI13" s="649"/>
      <c r="AJ13" s="649"/>
      <c r="AK13" s="649"/>
      <c r="AL13" s="650" t="s">
        <v>224</v>
      </c>
      <c r="AM13" s="651"/>
      <c r="AN13" s="651"/>
      <c r="AO13" s="652"/>
      <c r="AP13" s="642" t="s">
        <v>251</v>
      </c>
      <c r="AQ13" s="643"/>
      <c r="AR13" s="643"/>
      <c r="AS13" s="643"/>
      <c r="AT13" s="643"/>
      <c r="AU13" s="643"/>
      <c r="AV13" s="643"/>
      <c r="AW13" s="643"/>
      <c r="AX13" s="643"/>
      <c r="AY13" s="643"/>
      <c r="AZ13" s="643"/>
      <c r="BA13" s="643"/>
      <c r="BB13" s="643"/>
      <c r="BC13" s="643"/>
      <c r="BD13" s="643"/>
      <c r="BE13" s="643"/>
      <c r="BF13" s="644"/>
      <c r="BG13" s="645">
        <v>748234</v>
      </c>
      <c r="BH13" s="646"/>
      <c r="BI13" s="646"/>
      <c r="BJ13" s="646"/>
      <c r="BK13" s="646"/>
      <c r="BL13" s="646"/>
      <c r="BM13" s="646"/>
      <c r="BN13" s="647"/>
      <c r="BO13" s="648">
        <v>47.2</v>
      </c>
      <c r="BP13" s="648"/>
      <c r="BQ13" s="648"/>
      <c r="BR13" s="648"/>
      <c r="BS13" s="654" t="s">
        <v>128</v>
      </c>
      <c r="BT13" s="646"/>
      <c r="BU13" s="646"/>
      <c r="BV13" s="646"/>
      <c r="BW13" s="646"/>
      <c r="BX13" s="646"/>
      <c r="BY13" s="646"/>
      <c r="BZ13" s="646"/>
      <c r="CA13" s="646"/>
      <c r="CB13" s="655"/>
      <c r="CD13" s="660" t="s">
        <v>252</v>
      </c>
      <c r="CE13" s="661"/>
      <c r="CF13" s="661"/>
      <c r="CG13" s="661"/>
      <c r="CH13" s="661"/>
      <c r="CI13" s="661"/>
      <c r="CJ13" s="661"/>
      <c r="CK13" s="661"/>
      <c r="CL13" s="661"/>
      <c r="CM13" s="661"/>
      <c r="CN13" s="661"/>
      <c r="CO13" s="661"/>
      <c r="CP13" s="661"/>
      <c r="CQ13" s="662"/>
      <c r="CR13" s="645">
        <v>1135355</v>
      </c>
      <c r="CS13" s="646"/>
      <c r="CT13" s="646"/>
      <c r="CU13" s="646"/>
      <c r="CV13" s="646"/>
      <c r="CW13" s="646"/>
      <c r="CX13" s="646"/>
      <c r="CY13" s="647"/>
      <c r="CZ13" s="648">
        <v>13.3</v>
      </c>
      <c r="DA13" s="648"/>
      <c r="DB13" s="648"/>
      <c r="DC13" s="648"/>
      <c r="DD13" s="654">
        <v>462366</v>
      </c>
      <c r="DE13" s="646"/>
      <c r="DF13" s="646"/>
      <c r="DG13" s="646"/>
      <c r="DH13" s="646"/>
      <c r="DI13" s="646"/>
      <c r="DJ13" s="646"/>
      <c r="DK13" s="646"/>
      <c r="DL13" s="646"/>
      <c r="DM13" s="646"/>
      <c r="DN13" s="646"/>
      <c r="DO13" s="646"/>
      <c r="DP13" s="647"/>
      <c r="DQ13" s="654">
        <v>667664</v>
      </c>
      <c r="DR13" s="646"/>
      <c r="DS13" s="646"/>
      <c r="DT13" s="646"/>
      <c r="DU13" s="646"/>
      <c r="DV13" s="646"/>
      <c r="DW13" s="646"/>
      <c r="DX13" s="646"/>
      <c r="DY13" s="646"/>
      <c r="DZ13" s="646"/>
      <c r="EA13" s="646"/>
      <c r="EB13" s="646"/>
      <c r="EC13" s="655"/>
    </row>
    <row r="14" spans="2:143" ht="11.25" customHeight="1">
      <c r="B14" s="642" t="s">
        <v>253</v>
      </c>
      <c r="C14" s="643"/>
      <c r="D14" s="643"/>
      <c r="E14" s="643"/>
      <c r="F14" s="643"/>
      <c r="G14" s="643"/>
      <c r="H14" s="643"/>
      <c r="I14" s="643"/>
      <c r="J14" s="643"/>
      <c r="K14" s="643"/>
      <c r="L14" s="643"/>
      <c r="M14" s="643"/>
      <c r="N14" s="643"/>
      <c r="O14" s="643"/>
      <c r="P14" s="643"/>
      <c r="Q14" s="644"/>
      <c r="R14" s="645">
        <v>11736</v>
      </c>
      <c r="S14" s="646"/>
      <c r="T14" s="646"/>
      <c r="U14" s="646"/>
      <c r="V14" s="646"/>
      <c r="W14" s="646"/>
      <c r="X14" s="646"/>
      <c r="Y14" s="647"/>
      <c r="Z14" s="648">
        <v>0.1</v>
      </c>
      <c r="AA14" s="648"/>
      <c r="AB14" s="648"/>
      <c r="AC14" s="648"/>
      <c r="AD14" s="649">
        <v>11736</v>
      </c>
      <c r="AE14" s="649"/>
      <c r="AF14" s="649"/>
      <c r="AG14" s="649"/>
      <c r="AH14" s="649"/>
      <c r="AI14" s="649"/>
      <c r="AJ14" s="649"/>
      <c r="AK14" s="649"/>
      <c r="AL14" s="650">
        <v>0.2</v>
      </c>
      <c r="AM14" s="651"/>
      <c r="AN14" s="651"/>
      <c r="AO14" s="652"/>
      <c r="AP14" s="642" t="s">
        <v>254</v>
      </c>
      <c r="AQ14" s="643"/>
      <c r="AR14" s="643"/>
      <c r="AS14" s="643"/>
      <c r="AT14" s="643"/>
      <c r="AU14" s="643"/>
      <c r="AV14" s="643"/>
      <c r="AW14" s="643"/>
      <c r="AX14" s="643"/>
      <c r="AY14" s="643"/>
      <c r="AZ14" s="643"/>
      <c r="BA14" s="643"/>
      <c r="BB14" s="643"/>
      <c r="BC14" s="643"/>
      <c r="BD14" s="643"/>
      <c r="BE14" s="643"/>
      <c r="BF14" s="644"/>
      <c r="BG14" s="645">
        <v>62678</v>
      </c>
      <c r="BH14" s="646"/>
      <c r="BI14" s="646"/>
      <c r="BJ14" s="646"/>
      <c r="BK14" s="646"/>
      <c r="BL14" s="646"/>
      <c r="BM14" s="646"/>
      <c r="BN14" s="647"/>
      <c r="BO14" s="648">
        <v>4</v>
      </c>
      <c r="BP14" s="648"/>
      <c r="BQ14" s="648"/>
      <c r="BR14" s="648"/>
      <c r="BS14" s="654" t="s">
        <v>136</v>
      </c>
      <c r="BT14" s="646"/>
      <c r="BU14" s="646"/>
      <c r="BV14" s="646"/>
      <c r="BW14" s="646"/>
      <c r="BX14" s="646"/>
      <c r="BY14" s="646"/>
      <c r="BZ14" s="646"/>
      <c r="CA14" s="646"/>
      <c r="CB14" s="655"/>
      <c r="CD14" s="660" t="s">
        <v>255</v>
      </c>
      <c r="CE14" s="661"/>
      <c r="CF14" s="661"/>
      <c r="CG14" s="661"/>
      <c r="CH14" s="661"/>
      <c r="CI14" s="661"/>
      <c r="CJ14" s="661"/>
      <c r="CK14" s="661"/>
      <c r="CL14" s="661"/>
      <c r="CM14" s="661"/>
      <c r="CN14" s="661"/>
      <c r="CO14" s="661"/>
      <c r="CP14" s="661"/>
      <c r="CQ14" s="662"/>
      <c r="CR14" s="645">
        <v>1073533</v>
      </c>
      <c r="CS14" s="646"/>
      <c r="CT14" s="646"/>
      <c r="CU14" s="646"/>
      <c r="CV14" s="646"/>
      <c r="CW14" s="646"/>
      <c r="CX14" s="646"/>
      <c r="CY14" s="647"/>
      <c r="CZ14" s="648">
        <v>12.6</v>
      </c>
      <c r="DA14" s="648"/>
      <c r="DB14" s="648"/>
      <c r="DC14" s="648"/>
      <c r="DD14" s="654">
        <v>754981</v>
      </c>
      <c r="DE14" s="646"/>
      <c r="DF14" s="646"/>
      <c r="DG14" s="646"/>
      <c r="DH14" s="646"/>
      <c r="DI14" s="646"/>
      <c r="DJ14" s="646"/>
      <c r="DK14" s="646"/>
      <c r="DL14" s="646"/>
      <c r="DM14" s="646"/>
      <c r="DN14" s="646"/>
      <c r="DO14" s="646"/>
      <c r="DP14" s="647"/>
      <c r="DQ14" s="654">
        <v>362407</v>
      </c>
      <c r="DR14" s="646"/>
      <c r="DS14" s="646"/>
      <c r="DT14" s="646"/>
      <c r="DU14" s="646"/>
      <c r="DV14" s="646"/>
      <c r="DW14" s="646"/>
      <c r="DX14" s="646"/>
      <c r="DY14" s="646"/>
      <c r="DZ14" s="646"/>
      <c r="EA14" s="646"/>
      <c r="EB14" s="646"/>
      <c r="EC14" s="655"/>
    </row>
    <row r="15" spans="2:143" ht="11.25" customHeight="1">
      <c r="B15" s="642" t="s">
        <v>256</v>
      </c>
      <c r="C15" s="643"/>
      <c r="D15" s="643"/>
      <c r="E15" s="643"/>
      <c r="F15" s="643"/>
      <c r="G15" s="643"/>
      <c r="H15" s="643"/>
      <c r="I15" s="643"/>
      <c r="J15" s="643"/>
      <c r="K15" s="643"/>
      <c r="L15" s="643"/>
      <c r="M15" s="643"/>
      <c r="N15" s="643"/>
      <c r="O15" s="643"/>
      <c r="P15" s="643"/>
      <c r="Q15" s="644"/>
      <c r="R15" s="645" t="s">
        <v>128</v>
      </c>
      <c r="S15" s="646"/>
      <c r="T15" s="646"/>
      <c r="U15" s="646"/>
      <c r="V15" s="646"/>
      <c r="W15" s="646"/>
      <c r="X15" s="646"/>
      <c r="Y15" s="647"/>
      <c r="Z15" s="648" t="s">
        <v>128</v>
      </c>
      <c r="AA15" s="648"/>
      <c r="AB15" s="648"/>
      <c r="AC15" s="648"/>
      <c r="AD15" s="649" t="s">
        <v>224</v>
      </c>
      <c r="AE15" s="649"/>
      <c r="AF15" s="649"/>
      <c r="AG15" s="649"/>
      <c r="AH15" s="649"/>
      <c r="AI15" s="649"/>
      <c r="AJ15" s="649"/>
      <c r="AK15" s="649"/>
      <c r="AL15" s="650" t="s">
        <v>224</v>
      </c>
      <c r="AM15" s="651"/>
      <c r="AN15" s="651"/>
      <c r="AO15" s="652"/>
      <c r="AP15" s="642" t="s">
        <v>257</v>
      </c>
      <c r="AQ15" s="643"/>
      <c r="AR15" s="643"/>
      <c r="AS15" s="643"/>
      <c r="AT15" s="643"/>
      <c r="AU15" s="643"/>
      <c r="AV15" s="643"/>
      <c r="AW15" s="643"/>
      <c r="AX15" s="643"/>
      <c r="AY15" s="643"/>
      <c r="AZ15" s="643"/>
      <c r="BA15" s="643"/>
      <c r="BB15" s="643"/>
      <c r="BC15" s="643"/>
      <c r="BD15" s="643"/>
      <c r="BE15" s="643"/>
      <c r="BF15" s="644"/>
      <c r="BG15" s="645">
        <v>72239</v>
      </c>
      <c r="BH15" s="646"/>
      <c r="BI15" s="646"/>
      <c r="BJ15" s="646"/>
      <c r="BK15" s="646"/>
      <c r="BL15" s="646"/>
      <c r="BM15" s="646"/>
      <c r="BN15" s="647"/>
      <c r="BO15" s="648">
        <v>4.5999999999999996</v>
      </c>
      <c r="BP15" s="648"/>
      <c r="BQ15" s="648"/>
      <c r="BR15" s="648"/>
      <c r="BS15" s="654" t="s">
        <v>128</v>
      </c>
      <c r="BT15" s="646"/>
      <c r="BU15" s="646"/>
      <c r="BV15" s="646"/>
      <c r="BW15" s="646"/>
      <c r="BX15" s="646"/>
      <c r="BY15" s="646"/>
      <c r="BZ15" s="646"/>
      <c r="CA15" s="646"/>
      <c r="CB15" s="655"/>
      <c r="CD15" s="660" t="s">
        <v>258</v>
      </c>
      <c r="CE15" s="661"/>
      <c r="CF15" s="661"/>
      <c r="CG15" s="661"/>
      <c r="CH15" s="661"/>
      <c r="CI15" s="661"/>
      <c r="CJ15" s="661"/>
      <c r="CK15" s="661"/>
      <c r="CL15" s="661"/>
      <c r="CM15" s="661"/>
      <c r="CN15" s="661"/>
      <c r="CO15" s="661"/>
      <c r="CP15" s="661"/>
      <c r="CQ15" s="662"/>
      <c r="CR15" s="645">
        <v>696980</v>
      </c>
      <c r="CS15" s="646"/>
      <c r="CT15" s="646"/>
      <c r="CU15" s="646"/>
      <c r="CV15" s="646"/>
      <c r="CW15" s="646"/>
      <c r="CX15" s="646"/>
      <c r="CY15" s="647"/>
      <c r="CZ15" s="648">
        <v>8.1999999999999993</v>
      </c>
      <c r="DA15" s="648"/>
      <c r="DB15" s="648"/>
      <c r="DC15" s="648"/>
      <c r="DD15" s="654">
        <v>47842</v>
      </c>
      <c r="DE15" s="646"/>
      <c r="DF15" s="646"/>
      <c r="DG15" s="646"/>
      <c r="DH15" s="646"/>
      <c r="DI15" s="646"/>
      <c r="DJ15" s="646"/>
      <c r="DK15" s="646"/>
      <c r="DL15" s="646"/>
      <c r="DM15" s="646"/>
      <c r="DN15" s="646"/>
      <c r="DO15" s="646"/>
      <c r="DP15" s="647"/>
      <c r="DQ15" s="654">
        <v>605641</v>
      </c>
      <c r="DR15" s="646"/>
      <c r="DS15" s="646"/>
      <c r="DT15" s="646"/>
      <c r="DU15" s="646"/>
      <c r="DV15" s="646"/>
      <c r="DW15" s="646"/>
      <c r="DX15" s="646"/>
      <c r="DY15" s="646"/>
      <c r="DZ15" s="646"/>
      <c r="EA15" s="646"/>
      <c r="EB15" s="646"/>
      <c r="EC15" s="655"/>
    </row>
    <row r="16" spans="2:143" ht="11.25" customHeight="1">
      <c r="B16" s="642" t="s">
        <v>259</v>
      </c>
      <c r="C16" s="643"/>
      <c r="D16" s="643"/>
      <c r="E16" s="643"/>
      <c r="F16" s="643"/>
      <c r="G16" s="643"/>
      <c r="H16" s="643"/>
      <c r="I16" s="643"/>
      <c r="J16" s="643"/>
      <c r="K16" s="643"/>
      <c r="L16" s="643"/>
      <c r="M16" s="643"/>
      <c r="N16" s="643"/>
      <c r="O16" s="643"/>
      <c r="P16" s="643"/>
      <c r="Q16" s="644"/>
      <c r="R16" s="645">
        <v>3225</v>
      </c>
      <c r="S16" s="646"/>
      <c r="T16" s="646"/>
      <c r="U16" s="646"/>
      <c r="V16" s="646"/>
      <c r="W16" s="646"/>
      <c r="X16" s="646"/>
      <c r="Y16" s="647"/>
      <c r="Z16" s="648">
        <v>0</v>
      </c>
      <c r="AA16" s="648"/>
      <c r="AB16" s="648"/>
      <c r="AC16" s="648"/>
      <c r="AD16" s="649">
        <v>3225</v>
      </c>
      <c r="AE16" s="649"/>
      <c r="AF16" s="649"/>
      <c r="AG16" s="649"/>
      <c r="AH16" s="649"/>
      <c r="AI16" s="649"/>
      <c r="AJ16" s="649"/>
      <c r="AK16" s="649"/>
      <c r="AL16" s="650">
        <v>0.1</v>
      </c>
      <c r="AM16" s="651"/>
      <c r="AN16" s="651"/>
      <c r="AO16" s="652"/>
      <c r="AP16" s="642" t="s">
        <v>260</v>
      </c>
      <c r="AQ16" s="643"/>
      <c r="AR16" s="643"/>
      <c r="AS16" s="643"/>
      <c r="AT16" s="643"/>
      <c r="AU16" s="643"/>
      <c r="AV16" s="643"/>
      <c r="AW16" s="643"/>
      <c r="AX16" s="643"/>
      <c r="AY16" s="643"/>
      <c r="AZ16" s="643"/>
      <c r="BA16" s="643"/>
      <c r="BB16" s="643"/>
      <c r="BC16" s="643"/>
      <c r="BD16" s="643"/>
      <c r="BE16" s="643"/>
      <c r="BF16" s="644"/>
      <c r="BG16" s="645" t="s">
        <v>224</v>
      </c>
      <c r="BH16" s="646"/>
      <c r="BI16" s="646"/>
      <c r="BJ16" s="646"/>
      <c r="BK16" s="646"/>
      <c r="BL16" s="646"/>
      <c r="BM16" s="646"/>
      <c r="BN16" s="647"/>
      <c r="BO16" s="648" t="s">
        <v>128</v>
      </c>
      <c r="BP16" s="648"/>
      <c r="BQ16" s="648"/>
      <c r="BR16" s="648"/>
      <c r="BS16" s="654" t="s">
        <v>128</v>
      </c>
      <c r="BT16" s="646"/>
      <c r="BU16" s="646"/>
      <c r="BV16" s="646"/>
      <c r="BW16" s="646"/>
      <c r="BX16" s="646"/>
      <c r="BY16" s="646"/>
      <c r="BZ16" s="646"/>
      <c r="CA16" s="646"/>
      <c r="CB16" s="655"/>
      <c r="CD16" s="660" t="s">
        <v>261</v>
      </c>
      <c r="CE16" s="661"/>
      <c r="CF16" s="661"/>
      <c r="CG16" s="661"/>
      <c r="CH16" s="661"/>
      <c r="CI16" s="661"/>
      <c r="CJ16" s="661"/>
      <c r="CK16" s="661"/>
      <c r="CL16" s="661"/>
      <c r="CM16" s="661"/>
      <c r="CN16" s="661"/>
      <c r="CO16" s="661"/>
      <c r="CP16" s="661"/>
      <c r="CQ16" s="662"/>
      <c r="CR16" s="645">
        <v>221149</v>
      </c>
      <c r="CS16" s="646"/>
      <c r="CT16" s="646"/>
      <c r="CU16" s="646"/>
      <c r="CV16" s="646"/>
      <c r="CW16" s="646"/>
      <c r="CX16" s="646"/>
      <c r="CY16" s="647"/>
      <c r="CZ16" s="648">
        <v>2.6</v>
      </c>
      <c r="DA16" s="648"/>
      <c r="DB16" s="648"/>
      <c r="DC16" s="648"/>
      <c r="DD16" s="654" t="s">
        <v>224</v>
      </c>
      <c r="DE16" s="646"/>
      <c r="DF16" s="646"/>
      <c r="DG16" s="646"/>
      <c r="DH16" s="646"/>
      <c r="DI16" s="646"/>
      <c r="DJ16" s="646"/>
      <c r="DK16" s="646"/>
      <c r="DL16" s="646"/>
      <c r="DM16" s="646"/>
      <c r="DN16" s="646"/>
      <c r="DO16" s="646"/>
      <c r="DP16" s="647"/>
      <c r="DQ16" s="654">
        <v>2593</v>
      </c>
      <c r="DR16" s="646"/>
      <c r="DS16" s="646"/>
      <c r="DT16" s="646"/>
      <c r="DU16" s="646"/>
      <c r="DV16" s="646"/>
      <c r="DW16" s="646"/>
      <c r="DX16" s="646"/>
      <c r="DY16" s="646"/>
      <c r="DZ16" s="646"/>
      <c r="EA16" s="646"/>
      <c r="EB16" s="646"/>
      <c r="EC16" s="655"/>
    </row>
    <row r="17" spans="2:133" ht="11.25" customHeight="1">
      <c r="B17" s="642" t="s">
        <v>262</v>
      </c>
      <c r="C17" s="643"/>
      <c r="D17" s="643"/>
      <c r="E17" s="643"/>
      <c r="F17" s="643"/>
      <c r="G17" s="643"/>
      <c r="H17" s="643"/>
      <c r="I17" s="643"/>
      <c r="J17" s="643"/>
      <c r="K17" s="643"/>
      <c r="L17" s="643"/>
      <c r="M17" s="643"/>
      <c r="N17" s="643"/>
      <c r="O17" s="643"/>
      <c r="P17" s="643"/>
      <c r="Q17" s="644"/>
      <c r="R17" s="645">
        <v>34798</v>
      </c>
      <c r="S17" s="646"/>
      <c r="T17" s="646"/>
      <c r="U17" s="646"/>
      <c r="V17" s="646"/>
      <c r="W17" s="646"/>
      <c r="X17" s="646"/>
      <c r="Y17" s="647"/>
      <c r="Z17" s="648">
        <v>0.4</v>
      </c>
      <c r="AA17" s="648"/>
      <c r="AB17" s="648"/>
      <c r="AC17" s="648"/>
      <c r="AD17" s="649">
        <v>34798</v>
      </c>
      <c r="AE17" s="649"/>
      <c r="AF17" s="649"/>
      <c r="AG17" s="649"/>
      <c r="AH17" s="649"/>
      <c r="AI17" s="649"/>
      <c r="AJ17" s="649"/>
      <c r="AK17" s="649"/>
      <c r="AL17" s="650">
        <v>0.7</v>
      </c>
      <c r="AM17" s="651"/>
      <c r="AN17" s="651"/>
      <c r="AO17" s="652"/>
      <c r="AP17" s="642" t="s">
        <v>263</v>
      </c>
      <c r="AQ17" s="643"/>
      <c r="AR17" s="643"/>
      <c r="AS17" s="643"/>
      <c r="AT17" s="643"/>
      <c r="AU17" s="643"/>
      <c r="AV17" s="643"/>
      <c r="AW17" s="643"/>
      <c r="AX17" s="643"/>
      <c r="AY17" s="643"/>
      <c r="AZ17" s="643"/>
      <c r="BA17" s="643"/>
      <c r="BB17" s="643"/>
      <c r="BC17" s="643"/>
      <c r="BD17" s="643"/>
      <c r="BE17" s="643"/>
      <c r="BF17" s="644"/>
      <c r="BG17" s="645" t="s">
        <v>224</v>
      </c>
      <c r="BH17" s="646"/>
      <c r="BI17" s="646"/>
      <c r="BJ17" s="646"/>
      <c r="BK17" s="646"/>
      <c r="BL17" s="646"/>
      <c r="BM17" s="646"/>
      <c r="BN17" s="647"/>
      <c r="BO17" s="648" t="s">
        <v>224</v>
      </c>
      <c r="BP17" s="648"/>
      <c r="BQ17" s="648"/>
      <c r="BR17" s="648"/>
      <c r="BS17" s="654" t="s">
        <v>224</v>
      </c>
      <c r="BT17" s="646"/>
      <c r="BU17" s="646"/>
      <c r="BV17" s="646"/>
      <c r="BW17" s="646"/>
      <c r="BX17" s="646"/>
      <c r="BY17" s="646"/>
      <c r="BZ17" s="646"/>
      <c r="CA17" s="646"/>
      <c r="CB17" s="655"/>
      <c r="CD17" s="660" t="s">
        <v>264</v>
      </c>
      <c r="CE17" s="661"/>
      <c r="CF17" s="661"/>
      <c r="CG17" s="661"/>
      <c r="CH17" s="661"/>
      <c r="CI17" s="661"/>
      <c r="CJ17" s="661"/>
      <c r="CK17" s="661"/>
      <c r="CL17" s="661"/>
      <c r="CM17" s="661"/>
      <c r="CN17" s="661"/>
      <c r="CO17" s="661"/>
      <c r="CP17" s="661"/>
      <c r="CQ17" s="662"/>
      <c r="CR17" s="645">
        <v>1141814</v>
      </c>
      <c r="CS17" s="646"/>
      <c r="CT17" s="646"/>
      <c r="CU17" s="646"/>
      <c r="CV17" s="646"/>
      <c r="CW17" s="646"/>
      <c r="CX17" s="646"/>
      <c r="CY17" s="647"/>
      <c r="CZ17" s="648">
        <v>13.4</v>
      </c>
      <c r="DA17" s="648"/>
      <c r="DB17" s="648"/>
      <c r="DC17" s="648"/>
      <c r="DD17" s="654" t="s">
        <v>128</v>
      </c>
      <c r="DE17" s="646"/>
      <c r="DF17" s="646"/>
      <c r="DG17" s="646"/>
      <c r="DH17" s="646"/>
      <c r="DI17" s="646"/>
      <c r="DJ17" s="646"/>
      <c r="DK17" s="646"/>
      <c r="DL17" s="646"/>
      <c r="DM17" s="646"/>
      <c r="DN17" s="646"/>
      <c r="DO17" s="646"/>
      <c r="DP17" s="647"/>
      <c r="DQ17" s="654">
        <v>1139299</v>
      </c>
      <c r="DR17" s="646"/>
      <c r="DS17" s="646"/>
      <c r="DT17" s="646"/>
      <c r="DU17" s="646"/>
      <c r="DV17" s="646"/>
      <c r="DW17" s="646"/>
      <c r="DX17" s="646"/>
      <c r="DY17" s="646"/>
      <c r="DZ17" s="646"/>
      <c r="EA17" s="646"/>
      <c r="EB17" s="646"/>
      <c r="EC17" s="655"/>
    </row>
    <row r="18" spans="2:133" ht="11.25" customHeight="1">
      <c r="B18" s="642" t="s">
        <v>265</v>
      </c>
      <c r="C18" s="643"/>
      <c r="D18" s="643"/>
      <c r="E18" s="643"/>
      <c r="F18" s="643"/>
      <c r="G18" s="643"/>
      <c r="H18" s="643"/>
      <c r="I18" s="643"/>
      <c r="J18" s="643"/>
      <c r="K18" s="643"/>
      <c r="L18" s="643"/>
      <c r="M18" s="643"/>
      <c r="N18" s="643"/>
      <c r="O18" s="643"/>
      <c r="P18" s="643"/>
      <c r="Q18" s="644"/>
      <c r="R18" s="645">
        <v>5257</v>
      </c>
      <c r="S18" s="646"/>
      <c r="T18" s="646"/>
      <c r="U18" s="646"/>
      <c r="V18" s="646"/>
      <c r="W18" s="646"/>
      <c r="X18" s="646"/>
      <c r="Y18" s="647"/>
      <c r="Z18" s="648">
        <v>0.1</v>
      </c>
      <c r="AA18" s="648"/>
      <c r="AB18" s="648"/>
      <c r="AC18" s="648"/>
      <c r="AD18" s="649">
        <v>5257</v>
      </c>
      <c r="AE18" s="649"/>
      <c r="AF18" s="649"/>
      <c r="AG18" s="649"/>
      <c r="AH18" s="649"/>
      <c r="AI18" s="649"/>
      <c r="AJ18" s="649"/>
      <c r="AK18" s="649"/>
      <c r="AL18" s="650">
        <v>0.1</v>
      </c>
      <c r="AM18" s="651"/>
      <c r="AN18" s="651"/>
      <c r="AO18" s="652"/>
      <c r="AP18" s="642" t="s">
        <v>266</v>
      </c>
      <c r="AQ18" s="643"/>
      <c r="AR18" s="643"/>
      <c r="AS18" s="643"/>
      <c r="AT18" s="643"/>
      <c r="AU18" s="643"/>
      <c r="AV18" s="643"/>
      <c r="AW18" s="643"/>
      <c r="AX18" s="643"/>
      <c r="AY18" s="643"/>
      <c r="AZ18" s="643"/>
      <c r="BA18" s="643"/>
      <c r="BB18" s="643"/>
      <c r="BC18" s="643"/>
      <c r="BD18" s="643"/>
      <c r="BE18" s="643"/>
      <c r="BF18" s="644"/>
      <c r="BG18" s="645" t="s">
        <v>224</v>
      </c>
      <c r="BH18" s="646"/>
      <c r="BI18" s="646"/>
      <c r="BJ18" s="646"/>
      <c r="BK18" s="646"/>
      <c r="BL18" s="646"/>
      <c r="BM18" s="646"/>
      <c r="BN18" s="647"/>
      <c r="BO18" s="648" t="s">
        <v>224</v>
      </c>
      <c r="BP18" s="648"/>
      <c r="BQ18" s="648"/>
      <c r="BR18" s="648"/>
      <c r="BS18" s="654" t="s">
        <v>243</v>
      </c>
      <c r="BT18" s="646"/>
      <c r="BU18" s="646"/>
      <c r="BV18" s="646"/>
      <c r="BW18" s="646"/>
      <c r="BX18" s="646"/>
      <c r="BY18" s="646"/>
      <c r="BZ18" s="646"/>
      <c r="CA18" s="646"/>
      <c r="CB18" s="655"/>
      <c r="CD18" s="660" t="s">
        <v>267</v>
      </c>
      <c r="CE18" s="661"/>
      <c r="CF18" s="661"/>
      <c r="CG18" s="661"/>
      <c r="CH18" s="661"/>
      <c r="CI18" s="661"/>
      <c r="CJ18" s="661"/>
      <c r="CK18" s="661"/>
      <c r="CL18" s="661"/>
      <c r="CM18" s="661"/>
      <c r="CN18" s="661"/>
      <c r="CO18" s="661"/>
      <c r="CP18" s="661"/>
      <c r="CQ18" s="662"/>
      <c r="CR18" s="645" t="s">
        <v>128</v>
      </c>
      <c r="CS18" s="646"/>
      <c r="CT18" s="646"/>
      <c r="CU18" s="646"/>
      <c r="CV18" s="646"/>
      <c r="CW18" s="646"/>
      <c r="CX18" s="646"/>
      <c r="CY18" s="647"/>
      <c r="CZ18" s="648" t="s">
        <v>224</v>
      </c>
      <c r="DA18" s="648"/>
      <c r="DB18" s="648"/>
      <c r="DC18" s="648"/>
      <c r="DD18" s="654" t="s">
        <v>128</v>
      </c>
      <c r="DE18" s="646"/>
      <c r="DF18" s="646"/>
      <c r="DG18" s="646"/>
      <c r="DH18" s="646"/>
      <c r="DI18" s="646"/>
      <c r="DJ18" s="646"/>
      <c r="DK18" s="646"/>
      <c r="DL18" s="646"/>
      <c r="DM18" s="646"/>
      <c r="DN18" s="646"/>
      <c r="DO18" s="646"/>
      <c r="DP18" s="647"/>
      <c r="DQ18" s="654" t="s">
        <v>224</v>
      </c>
      <c r="DR18" s="646"/>
      <c r="DS18" s="646"/>
      <c r="DT18" s="646"/>
      <c r="DU18" s="646"/>
      <c r="DV18" s="646"/>
      <c r="DW18" s="646"/>
      <c r="DX18" s="646"/>
      <c r="DY18" s="646"/>
      <c r="DZ18" s="646"/>
      <c r="EA18" s="646"/>
      <c r="EB18" s="646"/>
      <c r="EC18" s="655"/>
    </row>
    <row r="19" spans="2:133" ht="11.25" customHeight="1">
      <c r="B19" s="642" t="s">
        <v>268</v>
      </c>
      <c r="C19" s="643"/>
      <c r="D19" s="643"/>
      <c r="E19" s="643"/>
      <c r="F19" s="643"/>
      <c r="G19" s="643"/>
      <c r="H19" s="643"/>
      <c r="I19" s="643"/>
      <c r="J19" s="643"/>
      <c r="K19" s="643"/>
      <c r="L19" s="643"/>
      <c r="M19" s="643"/>
      <c r="N19" s="643"/>
      <c r="O19" s="643"/>
      <c r="P19" s="643"/>
      <c r="Q19" s="644"/>
      <c r="R19" s="645">
        <v>1492</v>
      </c>
      <c r="S19" s="646"/>
      <c r="T19" s="646"/>
      <c r="U19" s="646"/>
      <c r="V19" s="646"/>
      <c r="W19" s="646"/>
      <c r="X19" s="646"/>
      <c r="Y19" s="647"/>
      <c r="Z19" s="648">
        <v>0</v>
      </c>
      <c r="AA19" s="648"/>
      <c r="AB19" s="648"/>
      <c r="AC19" s="648"/>
      <c r="AD19" s="649">
        <v>1492</v>
      </c>
      <c r="AE19" s="649"/>
      <c r="AF19" s="649"/>
      <c r="AG19" s="649"/>
      <c r="AH19" s="649"/>
      <c r="AI19" s="649"/>
      <c r="AJ19" s="649"/>
      <c r="AK19" s="649"/>
      <c r="AL19" s="650">
        <v>0</v>
      </c>
      <c r="AM19" s="651"/>
      <c r="AN19" s="651"/>
      <c r="AO19" s="652"/>
      <c r="AP19" s="642" t="s">
        <v>269</v>
      </c>
      <c r="AQ19" s="643"/>
      <c r="AR19" s="643"/>
      <c r="AS19" s="643"/>
      <c r="AT19" s="643"/>
      <c r="AU19" s="643"/>
      <c r="AV19" s="643"/>
      <c r="AW19" s="643"/>
      <c r="AX19" s="643"/>
      <c r="AY19" s="643"/>
      <c r="AZ19" s="643"/>
      <c r="BA19" s="643"/>
      <c r="BB19" s="643"/>
      <c r="BC19" s="643"/>
      <c r="BD19" s="643"/>
      <c r="BE19" s="643"/>
      <c r="BF19" s="644"/>
      <c r="BG19" s="645">
        <v>28700</v>
      </c>
      <c r="BH19" s="646"/>
      <c r="BI19" s="646"/>
      <c r="BJ19" s="646"/>
      <c r="BK19" s="646"/>
      <c r="BL19" s="646"/>
      <c r="BM19" s="646"/>
      <c r="BN19" s="647"/>
      <c r="BO19" s="648">
        <v>1.8</v>
      </c>
      <c r="BP19" s="648"/>
      <c r="BQ19" s="648"/>
      <c r="BR19" s="648"/>
      <c r="BS19" s="654" t="s">
        <v>224</v>
      </c>
      <c r="BT19" s="646"/>
      <c r="BU19" s="646"/>
      <c r="BV19" s="646"/>
      <c r="BW19" s="646"/>
      <c r="BX19" s="646"/>
      <c r="BY19" s="646"/>
      <c r="BZ19" s="646"/>
      <c r="CA19" s="646"/>
      <c r="CB19" s="655"/>
      <c r="CD19" s="660" t="s">
        <v>270</v>
      </c>
      <c r="CE19" s="661"/>
      <c r="CF19" s="661"/>
      <c r="CG19" s="661"/>
      <c r="CH19" s="661"/>
      <c r="CI19" s="661"/>
      <c r="CJ19" s="661"/>
      <c r="CK19" s="661"/>
      <c r="CL19" s="661"/>
      <c r="CM19" s="661"/>
      <c r="CN19" s="661"/>
      <c r="CO19" s="661"/>
      <c r="CP19" s="661"/>
      <c r="CQ19" s="662"/>
      <c r="CR19" s="645" t="s">
        <v>224</v>
      </c>
      <c r="CS19" s="646"/>
      <c r="CT19" s="646"/>
      <c r="CU19" s="646"/>
      <c r="CV19" s="646"/>
      <c r="CW19" s="646"/>
      <c r="CX19" s="646"/>
      <c r="CY19" s="647"/>
      <c r="CZ19" s="648" t="s">
        <v>224</v>
      </c>
      <c r="DA19" s="648"/>
      <c r="DB19" s="648"/>
      <c r="DC19" s="648"/>
      <c r="DD19" s="654" t="s">
        <v>128</v>
      </c>
      <c r="DE19" s="646"/>
      <c r="DF19" s="646"/>
      <c r="DG19" s="646"/>
      <c r="DH19" s="646"/>
      <c r="DI19" s="646"/>
      <c r="DJ19" s="646"/>
      <c r="DK19" s="646"/>
      <c r="DL19" s="646"/>
      <c r="DM19" s="646"/>
      <c r="DN19" s="646"/>
      <c r="DO19" s="646"/>
      <c r="DP19" s="647"/>
      <c r="DQ19" s="654" t="s">
        <v>128</v>
      </c>
      <c r="DR19" s="646"/>
      <c r="DS19" s="646"/>
      <c r="DT19" s="646"/>
      <c r="DU19" s="646"/>
      <c r="DV19" s="646"/>
      <c r="DW19" s="646"/>
      <c r="DX19" s="646"/>
      <c r="DY19" s="646"/>
      <c r="DZ19" s="646"/>
      <c r="EA19" s="646"/>
      <c r="EB19" s="646"/>
      <c r="EC19" s="655"/>
    </row>
    <row r="20" spans="2:133" ht="11.25" customHeight="1">
      <c r="B20" s="642" t="s">
        <v>271</v>
      </c>
      <c r="C20" s="643"/>
      <c r="D20" s="643"/>
      <c r="E20" s="643"/>
      <c r="F20" s="643"/>
      <c r="G20" s="643"/>
      <c r="H20" s="643"/>
      <c r="I20" s="643"/>
      <c r="J20" s="643"/>
      <c r="K20" s="643"/>
      <c r="L20" s="643"/>
      <c r="M20" s="643"/>
      <c r="N20" s="643"/>
      <c r="O20" s="643"/>
      <c r="P20" s="643"/>
      <c r="Q20" s="644"/>
      <c r="R20" s="645">
        <v>360</v>
      </c>
      <c r="S20" s="646"/>
      <c r="T20" s="646"/>
      <c r="U20" s="646"/>
      <c r="V20" s="646"/>
      <c r="W20" s="646"/>
      <c r="X20" s="646"/>
      <c r="Y20" s="647"/>
      <c r="Z20" s="648">
        <v>0</v>
      </c>
      <c r="AA20" s="648"/>
      <c r="AB20" s="648"/>
      <c r="AC20" s="648"/>
      <c r="AD20" s="649">
        <v>360</v>
      </c>
      <c r="AE20" s="649"/>
      <c r="AF20" s="649"/>
      <c r="AG20" s="649"/>
      <c r="AH20" s="649"/>
      <c r="AI20" s="649"/>
      <c r="AJ20" s="649"/>
      <c r="AK20" s="649"/>
      <c r="AL20" s="650">
        <v>0</v>
      </c>
      <c r="AM20" s="651"/>
      <c r="AN20" s="651"/>
      <c r="AO20" s="652"/>
      <c r="AP20" s="642" t="s">
        <v>272</v>
      </c>
      <c r="AQ20" s="643"/>
      <c r="AR20" s="643"/>
      <c r="AS20" s="643"/>
      <c r="AT20" s="643"/>
      <c r="AU20" s="643"/>
      <c r="AV20" s="643"/>
      <c r="AW20" s="643"/>
      <c r="AX20" s="643"/>
      <c r="AY20" s="643"/>
      <c r="AZ20" s="643"/>
      <c r="BA20" s="643"/>
      <c r="BB20" s="643"/>
      <c r="BC20" s="643"/>
      <c r="BD20" s="643"/>
      <c r="BE20" s="643"/>
      <c r="BF20" s="644"/>
      <c r="BG20" s="645">
        <v>28700</v>
      </c>
      <c r="BH20" s="646"/>
      <c r="BI20" s="646"/>
      <c r="BJ20" s="646"/>
      <c r="BK20" s="646"/>
      <c r="BL20" s="646"/>
      <c r="BM20" s="646"/>
      <c r="BN20" s="647"/>
      <c r="BO20" s="648">
        <v>1.8</v>
      </c>
      <c r="BP20" s="648"/>
      <c r="BQ20" s="648"/>
      <c r="BR20" s="648"/>
      <c r="BS20" s="654" t="s">
        <v>224</v>
      </c>
      <c r="BT20" s="646"/>
      <c r="BU20" s="646"/>
      <c r="BV20" s="646"/>
      <c r="BW20" s="646"/>
      <c r="BX20" s="646"/>
      <c r="BY20" s="646"/>
      <c r="BZ20" s="646"/>
      <c r="CA20" s="646"/>
      <c r="CB20" s="655"/>
      <c r="CD20" s="660" t="s">
        <v>273</v>
      </c>
      <c r="CE20" s="661"/>
      <c r="CF20" s="661"/>
      <c r="CG20" s="661"/>
      <c r="CH20" s="661"/>
      <c r="CI20" s="661"/>
      <c r="CJ20" s="661"/>
      <c r="CK20" s="661"/>
      <c r="CL20" s="661"/>
      <c r="CM20" s="661"/>
      <c r="CN20" s="661"/>
      <c r="CO20" s="661"/>
      <c r="CP20" s="661"/>
      <c r="CQ20" s="662"/>
      <c r="CR20" s="645">
        <v>8512621</v>
      </c>
      <c r="CS20" s="646"/>
      <c r="CT20" s="646"/>
      <c r="CU20" s="646"/>
      <c r="CV20" s="646"/>
      <c r="CW20" s="646"/>
      <c r="CX20" s="646"/>
      <c r="CY20" s="647"/>
      <c r="CZ20" s="648">
        <v>100</v>
      </c>
      <c r="DA20" s="648"/>
      <c r="DB20" s="648"/>
      <c r="DC20" s="648"/>
      <c r="DD20" s="654">
        <v>1678897</v>
      </c>
      <c r="DE20" s="646"/>
      <c r="DF20" s="646"/>
      <c r="DG20" s="646"/>
      <c r="DH20" s="646"/>
      <c r="DI20" s="646"/>
      <c r="DJ20" s="646"/>
      <c r="DK20" s="646"/>
      <c r="DL20" s="646"/>
      <c r="DM20" s="646"/>
      <c r="DN20" s="646"/>
      <c r="DO20" s="646"/>
      <c r="DP20" s="647"/>
      <c r="DQ20" s="654">
        <v>5463151</v>
      </c>
      <c r="DR20" s="646"/>
      <c r="DS20" s="646"/>
      <c r="DT20" s="646"/>
      <c r="DU20" s="646"/>
      <c r="DV20" s="646"/>
      <c r="DW20" s="646"/>
      <c r="DX20" s="646"/>
      <c r="DY20" s="646"/>
      <c r="DZ20" s="646"/>
      <c r="EA20" s="646"/>
      <c r="EB20" s="646"/>
      <c r="EC20" s="655"/>
    </row>
    <row r="21" spans="2:133" ht="11.25" customHeight="1">
      <c r="B21" s="642" t="s">
        <v>274</v>
      </c>
      <c r="C21" s="643"/>
      <c r="D21" s="643"/>
      <c r="E21" s="643"/>
      <c r="F21" s="643"/>
      <c r="G21" s="643"/>
      <c r="H21" s="643"/>
      <c r="I21" s="643"/>
      <c r="J21" s="643"/>
      <c r="K21" s="643"/>
      <c r="L21" s="643"/>
      <c r="M21" s="643"/>
      <c r="N21" s="643"/>
      <c r="O21" s="643"/>
      <c r="P21" s="643"/>
      <c r="Q21" s="644"/>
      <c r="R21" s="645">
        <v>27689</v>
      </c>
      <c r="S21" s="646"/>
      <c r="T21" s="646"/>
      <c r="U21" s="646"/>
      <c r="V21" s="646"/>
      <c r="W21" s="646"/>
      <c r="X21" s="646"/>
      <c r="Y21" s="647"/>
      <c r="Z21" s="648">
        <v>0.3</v>
      </c>
      <c r="AA21" s="648"/>
      <c r="AB21" s="648"/>
      <c r="AC21" s="648"/>
      <c r="AD21" s="649">
        <v>27689</v>
      </c>
      <c r="AE21" s="649"/>
      <c r="AF21" s="649"/>
      <c r="AG21" s="649"/>
      <c r="AH21" s="649"/>
      <c r="AI21" s="649"/>
      <c r="AJ21" s="649"/>
      <c r="AK21" s="649"/>
      <c r="AL21" s="650">
        <v>0.6</v>
      </c>
      <c r="AM21" s="651"/>
      <c r="AN21" s="651"/>
      <c r="AO21" s="652"/>
      <c r="AP21" s="664" t="s">
        <v>275</v>
      </c>
      <c r="AQ21" s="665"/>
      <c r="AR21" s="665"/>
      <c r="AS21" s="665"/>
      <c r="AT21" s="665"/>
      <c r="AU21" s="665"/>
      <c r="AV21" s="665"/>
      <c r="AW21" s="665"/>
      <c r="AX21" s="665"/>
      <c r="AY21" s="665"/>
      <c r="AZ21" s="665"/>
      <c r="BA21" s="665"/>
      <c r="BB21" s="665"/>
      <c r="BC21" s="665"/>
      <c r="BD21" s="665"/>
      <c r="BE21" s="665"/>
      <c r="BF21" s="666"/>
      <c r="BG21" s="645">
        <v>28700</v>
      </c>
      <c r="BH21" s="646"/>
      <c r="BI21" s="646"/>
      <c r="BJ21" s="646"/>
      <c r="BK21" s="646"/>
      <c r="BL21" s="646"/>
      <c r="BM21" s="646"/>
      <c r="BN21" s="647"/>
      <c r="BO21" s="648">
        <v>1.8</v>
      </c>
      <c r="BP21" s="648"/>
      <c r="BQ21" s="648"/>
      <c r="BR21" s="648"/>
      <c r="BS21" s="654" t="s">
        <v>224</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c r="B22" s="642" t="s">
        <v>276</v>
      </c>
      <c r="C22" s="643"/>
      <c r="D22" s="643"/>
      <c r="E22" s="643"/>
      <c r="F22" s="643"/>
      <c r="G22" s="643"/>
      <c r="H22" s="643"/>
      <c r="I22" s="643"/>
      <c r="J22" s="643"/>
      <c r="K22" s="643"/>
      <c r="L22" s="643"/>
      <c r="M22" s="643"/>
      <c r="N22" s="643"/>
      <c r="O22" s="643"/>
      <c r="P22" s="643"/>
      <c r="Q22" s="644"/>
      <c r="R22" s="645">
        <v>3551662</v>
      </c>
      <c r="S22" s="646"/>
      <c r="T22" s="646"/>
      <c r="U22" s="646"/>
      <c r="V22" s="646"/>
      <c r="W22" s="646"/>
      <c r="X22" s="646"/>
      <c r="Y22" s="647"/>
      <c r="Z22" s="648">
        <v>37.700000000000003</v>
      </c>
      <c r="AA22" s="648"/>
      <c r="AB22" s="648"/>
      <c r="AC22" s="648"/>
      <c r="AD22" s="649">
        <v>3050180</v>
      </c>
      <c r="AE22" s="649"/>
      <c r="AF22" s="649"/>
      <c r="AG22" s="649"/>
      <c r="AH22" s="649"/>
      <c r="AI22" s="649"/>
      <c r="AJ22" s="649"/>
      <c r="AK22" s="649"/>
      <c r="AL22" s="650">
        <v>60.9</v>
      </c>
      <c r="AM22" s="651"/>
      <c r="AN22" s="651"/>
      <c r="AO22" s="652"/>
      <c r="AP22" s="664" t="s">
        <v>277</v>
      </c>
      <c r="AQ22" s="665"/>
      <c r="AR22" s="665"/>
      <c r="AS22" s="665"/>
      <c r="AT22" s="665"/>
      <c r="AU22" s="665"/>
      <c r="AV22" s="665"/>
      <c r="AW22" s="665"/>
      <c r="AX22" s="665"/>
      <c r="AY22" s="665"/>
      <c r="AZ22" s="665"/>
      <c r="BA22" s="665"/>
      <c r="BB22" s="665"/>
      <c r="BC22" s="665"/>
      <c r="BD22" s="665"/>
      <c r="BE22" s="665"/>
      <c r="BF22" s="666"/>
      <c r="BG22" s="645" t="s">
        <v>128</v>
      </c>
      <c r="BH22" s="646"/>
      <c r="BI22" s="646"/>
      <c r="BJ22" s="646"/>
      <c r="BK22" s="646"/>
      <c r="BL22" s="646"/>
      <c r="BM22" s="646"/>
      <c r="BN22" s="647"/>
      <c r="BO22" s="648" t="s">
        <v>224</v>
      </c>
      <c r="BP22" s="648"/>
      <c r="BQ22" s="648"/>
      <c r="BR22" s="648"/>
      <c r="BS22" s="654" t="s">
        <v>136</v>
      </c>
      <c r="BT22" s="646"/>
      <c r="BU22" s="646"/>
      <c r="BV22" s="646"/>
      <c r="BW22" s="646"/>
      <c r="BX22" s="646"/>
      <c r="BY22" s="646"/>
      <c r="BZ22" s="646"/>
      <c r="CA22" s="646"/>
      <c r="CB22" s="655"/>
      <c r="CD22" s="627" t="s">
        <v>278</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c r="B23" s="642" t="s">
        <v>279</v>
      </c>
      <c r="C23" s="643"/>
      <c r="D23" s="643"/>
      <c r="E23" s="643"/>
      <c r="F23" s="643"/>
      <c r="G23" s="643"/>
      <c r="H23" s="643"/>
      <c r="I23" s="643"/>
      <c r="J23" s="643"/>
      <c r="K23" s="643"/>
      <c r="L23" s="643"/>
      <c r="M23" s="643"/>
      <c r="N23" s="643"/>
      <c r="O23" s="643"/>
      <c r="P23" s="643"/>
      <c r="Q23" s="644"/>
      <c r="R23" s="645">
        <v>3050180</v>
      </c>
      <c r="S23" s="646"/>
      <c r="T23" s="646"/>
      <c r="U23" s="646"/>
      <c r="V23" s="646"/>
      <c r="W23" s="646"/>
      <c r="X23" s="646"/>
      <c r="Y23" s="647"/>
      <c r="Z23" s="648">
        <v>32.4</v>
      </c>
      <c r="AA23" s="648"/>
      <c r="AB23" s="648"/>
      <c r="AC23" s="648"/>
      <c r="AD23" s="649">
        <v>3050180</v>
      </c>
      <c r="AE23" s="649"/>
      <c r="AF23" s="649"/>
      <c r="AG23" s="649"/>
      <c r="AH23" s="649"/>
      <c r="AI23" s="649"/>
      <c r="AJ23" s="649"/>
      <c r="AK23" s="649"/>
      <c r="AL23" s="650">
        <v>60.9</v>
      </c>
      <c r="AM23" s="651"/>
      <c r="AN23" s="651"/>
      <c r="AO23" s="652"/>
      <c r="AP23" s="664" t="s">
        <v>280</v>
      </c>
      <c r="AQ23" s="665"/>
      <c r="AR23" s="665"/>
      <c r="AS23" s="665"/>
      <c r="AT23" s="665"/>
      <c r="AU23" s="665"/>
      <c r="AV23" s="665"/>
      <c r="AW23" s="665"/>
      <c r="AX23" s="665"/>
      <c r="AY23" s="665"/>
      <c r="AZ23" s="665"/>
      <c r="BA23" s="665"/>
      <c r="BB23" s="665"/>
      <c r="BC23" s="665"/>
      <c r="BD23" s="665"/>
      <c r="BE23" s="665"/>
      <c r="BF23" s="666"/>
      <c r="BG23" s="645" t="s">
        <v>224</v>
      </c>
      <c r="BH23" s="646"/>
      <c r="BI23" s="646"/>
      <c r="BJ23" s="646"/>
      <c r="BK23" s="646"/>
      <c r="BL23" s="646"/>
      <c r="BM23" s="646"/>
      <c r="BN23" s="647"/>
      <c r="BO23" s="648" t="s">
        <v>128</v>
      </c>
      <c r="BP23" s="648"/>
      <c r="BQ23" s="648"/>
      <c r="BR23" s="648"/>
      <c r="BS23" s="654" t="s">
        <v>128</v>
      </c>
      <c r="BT23" s="646"/>
      <c r="BU23" s="646"/>
      <c r="BV23" s="646"/>
      <c r="BW23" s="646"/>
      <c r="BX23" s="646"/>
      <c r="BY23" s="646"/>
      <c r="BZ23" s="646"/>
      <c r="CA23" s="646"/>
      <c r="CB23" s="655"/>
      <c r="CD23" s="627" t="s">
        <v>218</v>
      </c>
      <c r="CE23" s="628"/>
      <c r="CF23" s="628"/>
      <c r="CG23" s="628"/>
      <c r="CH23" s="628"/>
      <c r="CI23" s="628"/>
      <c r="CJ23" s="628"/>
      <c r="CK23" s="628"/>
      <c r="CL23" s="628"/>
      <c r="CM23" s="628"/>
      <c r="CN23" s="628"/>
      <c r="CO23" s="628"/>
      <c r="CP23" s="628"/>
      <c r="CQ23" s="629"/>
      <c r="CR23" s="627" t="s">
        <v>281</v>
      </c>
      <c r="CS23" s="628"/>
      <c r="CT23" s="628"/>
      <c r="CU23" s="628"/>
      <c r="CV23" s="628"/>
      <c r="CW23" s="628"/>
      <c r="CX23" s="628"/>
      <c r="CY23" s="629"/>
      <c r="CZ23" s="627" t="s">
        <v>282</v>
      </c>
      <c r="DA23" s="628"/>
      <c r="DB23" s="628"/>
      <c r="DC23" s="629"/>
      <c r="DD23" s="627" t="s">
        <v>283</v>
      </c>
      <c r="DE23" s="628"/>
      <c r="DF23" s="628"/>
      <c r="DG23" s="628"/>
      <c r="DH23" s="628"/>
      <c r="DI23" s="628"/>
      <c r="DJ23" s="628"/>
      <c r="DK23" s="629"/>
      <c r="DL23" s="676" t="s">
        <v>284</v>
      </c>
      <c r="DM23" s="677"/>
      <c r="DN23" s="677"/>
      <c r="DO23" s="677"/>
      <c r="DP23" s="677"/>
      <c r="DQ23" s="677"/>
      <c r="DR23" s="677"/>
      <c r="DS23" s="677"/>
      <c r="DT23" s="677"/>
      <c r="DU23" s="677"/>
      <c r="DV23" s="678"/>
      <c r="DW23" s="627" t="s">
        <v>285</v>
      </c>
      <c r="DX23" s="628"/>
      <c r="DY23" s="628"/>
      <c r="DZ23" s="628"/>
      <c r="EA23" s="628"/>
      <c r="EB23" s="628"/>
      <c r="EC23" s="629"/>
    </row>
    <row r="24" spans="2:133" ht="11.25" customHeight="1">
      <c r="B24" s="642" t="s">
        <v>286</v>
      </c>
      <c r="C24" s="643"/>
      <c r="D24" s="643"/>
      <c r="E24" s="643"/>
      <c r="F24" s="643"/>
      <c r="G24" s="643"/>
      <c r="H24" s="643"/>
      <c r="I24" s="643"/>
      <c r="J24" s="643"/>
      <c r="K24" s="643"/>
      <c r="L24" s="643"/>
      <c r="M24" s="643"/>
      <c r="N24" s="643"/>
      <c r="O24" s="643"/>
      <c r="P24" s="643"/>
      <c r="Q24" s="644"/>
      <c r="R24" s="645">
        <v>501482</v>
      </c>
      <c r="S24" s="646"/>
      <c r="T24" s="646"/>
      <c r="U24" s="646"/>
      <c r="V24" s="646"/>
      <c r="W24" s="646"/>
      <c r="X24" s="646"/>
      <c r="Y24" s="647"/>
      <c r="Z24" s="648">
        <v>5.3</v>
      </c>
      <c r="AA24" s="648"/>
      <c r="AB24" s="648"/>
      <c r="AC24" s="648"/>
      <c r="AD24" s="649" t="s">
        <v>224</v>
      </c>
      <c r="AE24" s="649"/>
      <c r="AF24" s="649"/>
      <c r="AG24" s="649"/>
      <c r="AH24" s="649"/>
      <c r="AI24" s="649"/>
      <c r="AJ24" s="649"/>
      <c r="AK24" s="649"/>
      <c r="AL24" s="650" t="s">
        <v>128</v>
      </c>
      <c r="AM24" s="651"/>
      <c r="AN24" s="651"/>
      <c r="AO24" s="652"/>
      <c r="AP24" s="664" t="s">
        <v>287</v>
      </c>
      <c r="AQ24" s="665"/>
      <c r="AR24" s="665"/>
      <c r="AS24" s="665"/>
      <c r="AT24" s="665"/>
      <c r="AU24" s="665"/>
      <c r="AV24" s="665"/>
      <c r="AW24" s="665"/>
      <c r="AX24" s="665"/>
      <c r="AY24" s="665"/>
      <c r="AZ24" s="665"/>
      <c r="BA24" s="665"/>
      <c r="BB24" s="665"/>
      <c r="BC24" s="665"/>
      <c r="BD24" s="665"/>
      <c r="BE24" s="665"/>
      <c r="BF24" s="666"/>
      <c r="BG24" s="645" t="s">
        <v>128</v>
      </c>
      <c r="BH24" s="646"/>
      <c r="BI24" s="646"/>
      <c r="BJ24" s="646"/>
      <c r="BK24" s="646"/>
      <c r="BL24" s="646"/>
      <c r="BM24" s="646"/>
      <c r="BN24" s="647"/>
      <c r="BO24" s="648" t="s">
        <v>224</v>
      </c>
      <c r="BP24" s="648"/>
      <c r="BQ24" s="648"/>
      <c r="BR24" s="648"/>
      <c r="BS24" s="654" t="s">
        <v>224</v>
      </c>
      <c r="BT24" s="646"/>
      <c r="BU24" s="646"/>
      <c r="BV24" s="646"/>
      <c r="BW24" s="646"/>
      <c r="BX24" s="646"/>
      <c r="BY24" s="646"/>
      <c r="BZ24" s="646"/>
      <c r="CA24" s="646"/>
      <c r="CB24" s="655"/>
      <c r="CD24" s="656" t="s">
        <v>288</v>
      </c>
      <c r="CE24" s="657"/>
      <c r="CF24" s="657"/>
      <c r="CG24" s="657"/>
      <c r="CH24" s="657"/>
      <c r="CI24" s="657"/>
      <c r="CJ24" s="657"/>
      <c r="CK24" s="657"/>
      <c r="CL24" s="657"/>
      <c r="CM24" s="657"/>
      <c r="CN24" s="657"/>
      <c r="CO24" s="657"/>
      <c r="CP24" s="657"/>
      <c r="CQ24" s="658"/>
      <c r="CR24" s="634">
        <v>2848956</v>
      </c>
      <c r="CS24" s="635"/>
      <c r="CT24" s="635"/>
      <c r="CU24" s="635"/>
      <c r="CV24" s="635"/>
      <c r="CW24" s="635"/>
      <c r="CX24" s="635"/>
      <c r="CY24" s="636"/>
      <c r="CZ24" s="639">
        <v>33.5</v>
      </c>
      <c r="DA24" s="640"/>
      <c r="DB24" s="640"/>
      <c r="DC24" s="659"/>
      <c r="DD24" s="681">
        <v>2254241</v>
      </c>
      <c r="DE24" s="635"/>
      <c r="DF24" s="635"/>
      <c r="DG24" s="635"/>
      <c r="DH24" s="635"/>
      <c r="DI24" s="635"/>
      <c r="DJ24" s="635"/>
      <c r="DK24" s="636"/>
      <c r="DL24" s="681">
        <v>2188991</v>
      </c>
      <c r="DM24" s="635"/>
      <c r="DN24" s="635"/>
      <c r="DO24" s="635"/>
      <c r="DP24" s="635"/>
      <c r="DQ24" s="635"/>
      <c r="DR24" s="635"/>
      <c r="DS24" s="635"/>
      <c r="DT24" s="635"/>
      <c r="DU24" s="635"/>
      <c r="DV24" s="636"/>
      <c r="DW24" s="639">
        <v>42.4</v>
      </c>
      <c r="DX24" s="640"/>
      <c r="DY24" s="640"/>
      <c r="DZ24" s="640"/>
      <c r="EA24" s="640"/>
      <c r="EB24" s="640"/>
      <c r="EC24" s="641"/>
    </row>
    <row r="25" spans="2:133" ht="11.25" customHeight="1">
      <c r="B25" s="642" t="s">
        <v>289</v>
      </c>
      <c r="C25" s="643"/>
      <c r="D25" s="643"/>
      <c r="E25" s="643"/>
      <c r="F25" s="643"/>
      <c r="G25" s="643"/>
      <c r="H25" s="643"/>
      <c r="I25" s="643"/>
      <c r="J25" s="643"/>
      <c r="K25" s="643"/>
      <c r="L25" s="643"/>
      <c r="M25" s="643"/>
      <c r="N25" s="643"/>
      <c r="O25" s="643"/>
      <c r="P25" s="643"/>
      <c r="Q25" s="644"/>
      <c r="R25" s="645" t="s">
        <v>224</v>
      </c>
      <c r="S25" s="646"/>
      <c r="T25" s="646"/>
      <c r="U25" s="646"/>
      <c r="V25" s="646"/>
      <c r="W25" s="646"/>
      <c r="X25" s="646"/>
      <c r="Y25" s="647"/>
      <c r="Z25" s="648" t="s">
        <v>224</v>
      </c>
      <c r="AA25" s="648"/>
      <c r="AB25" s="648"/>
      <c r="AC25" s="648"/>
      <c r="AD25" s="649" t="s">
        <v>243</v>
      </c>
      <c r="AE25" s="649"/>
      <c r="AF25" s="649"/>
      <c r="AG25" s="649"/>
      <c r="AH25" s="649"/>
      <c r="AI25" s="649"/>
      <c r="AJ25" s="649"/>
      <c r="AK25" s="649"/>
      <c r="AL25" s="650" t="s">
        <v>128</v>
      </c>
      <c r="AM25" s="651"/>
      <c r="AN25" s="651"/>
      <c r="AO25" s="652"/>
      <c r="AP25" s="664" t="s">
        <v>290</v>
      </c>
      <c r="AQ25" s="665"/>
      <c r="AR25" s="665"/>
      <c r="AS25" s="665"/>
      <c r="AT25" s="665"/>
      <c r="AU25" s="665"/>
      <c r="AV25" s="665"/>
      <c r="AW25" s="665"/>
      <c r="AX25" s="665"/>
      <c r="AY25" s="665"/>
      <c r="AZ25" s="665"/>
      <c r="BA25" s="665"/>
      <c r="BB25" s="665"/>
      <c r="BC25" s="665"/>
      <c r="BD25" s="665"/>
      <c r="BE25" s="665"/>
      <c r="BF25" s="666"/>
      <c r="BG25" s="645" t="s">
        <v>224</v>
      </c>
      <c r="BH25" s="646"/>
      <c r="BI25" s="646"/>
      <c r="BJ25" s="646"/>
      <c r="BK25" s="646"/>
      <c r="BL25" s="646"/>
      <c r="BM25" s="646"/>
      <c r="BN25" s="647"/>
      <c r="BO25" s="648" t="s">
        <v>128</v>
      </c>
      <c r="BP25" s="648"/>
      <c r="BQ25" s="648"/>
      <c r="BR25" s="648"/>
      <c r="BS25" s="654" t="s">
        <v>224</v>
      </c>
      <c r="BT25" s="646"/>
      <c r="BU25" s="646"/>
      <c r="BV25" s="646"/>
      <c r="BW25" s="646"/>
      <c r="BX25" s="646"/>
      <c r="BY25" s="646"/>
      <c r="BZ25" s="646"/>
      <c r="CA25" s="646"/>
      <c r="CB25" s="655"/>
      <c r="CD25" s="660" t="s">
        <v>291</v>
      </c>
      <c r="CE25" s="661"/>
      <c r="CF25" s="661"/>
      <c r="CG25" s="661"/>
      <c r="CH25" s="661"/>
      <c r="CI25" s="661"/>
      <c r="CJ25" s="661"/>
      <c r="CK25" s="661"/>
      <c r="CL25" s="661"/>
      <c r="CM25" s="661"/>
      <c r="CN25" s="661"/>
      <c r="CO25" s="661"/>
      <c r="CP25" s="661"/>
      <c r="CQ25" s="662"/>
      <c r="CR25" s="645">
        <v>936170</v>
      </c>
      <c r="CS25" s="682"/>
      <c r="CT25" s="682"/>
      <c r="CU25" s="682"/>
      <c r="CV25" s="682"/>
      <c r="CW25" s="682"/>
      <c r="CX25" s="682"/>
      <c r="CY25" s="683"/>
      <c r="CZ25" s="650">
        <v>11</v>
      </c>
      <c r="DA25" s="679"/>
      <c r="DB25" s="679"/>
      <c r="DC25" s="684"/>
      <c r="DD25" s="654">
        <v>875698</v>
      </c>
      <c r="DE25" s="682"/>
      <c r="DF25" s="682"/>
      <c r="DG25" s="682"/>
      <c r="DH25" s="682"/>
      <c r="DI25" s="682"/>
      <c r="DJ25" s="682"/>
      <c r="DK25" s="683"/>
      <c r="DL25" s="654">
        <v>853948</v>
      </c>
      <c r="DM25" s="682"/>
      <c r="DN25" s="682"/>
      <c r="DO25" s="682"/>
      <c r="DP25" s="682"/>
      <c r="DQ25" s="682"/>
      <c r="DR25" s="682"/>
      <c r="DS25" s="682"/>
      <c r="DT25" s="682"/>
      <c r="DU25" s="682"/>
      <c r="DV25" s="683"/>
      <c r="DW25" s="650">
        <v>16.5</v>
      </c>
      <c r="DX25" s="679"/>
      <c r="DY25" s="679"/>
      <c r="DZ25" s="679"/>
      <c r="EA25" s="679"/>
      <c r="EB25" s="679"/>
      <c r="EC25" s="680"/>
    </row>
    <row r="26" spans="2:133" ht="11.25" customHeight="1">
      <c r="B26" s="642" t="s">
        <v>292</v>
      </c>
      <c r="C26" s="643"/>
      <c r="D26" s="643"/>
      <c r="E26" s="643"/>
      <c r="F26" s="643"/>
      <c r="G26" s="643"/>
      <c r="H26" s="643"/>
      <c r="I26" s="643"/>
      <c r="J26" s="643"/>
      <c r="K26" s="643"/>
      <c r="L26" s="643"/>
      <c r="M26" s="643"/>
      <c r="N26" s="643"/>
      <c r="O26" s="643"/>
      <c r="P26" s="643"/>
      <c r="Q26" s="644"/>
      <c r="R26" s="645">
        <v>5495889</v>
      </c>
      <c r="S26" s="646"/>
      <c r="T26" s="646"/>
      <c r="U26" s="646"/>
      <c r="V26" s="646"/>
      <c r="W26" s="646"/>
      <c r="X26" s="646"/>
      <c r="Y26" s="647"/>
      <c r="Z26" s="648">
        <v>58.4</v>
      </c>
      <c r="AA26" s="648"/>
      <c r="AB26" s="648"/>
      <c r="AC26" s="648"/>
      <c r="AD26" s="649">
        <v>4994407</v>
      </c>
      <c r="AE26" s="649"/>
      <c r="AF26" s="649"/>
      <c r="AG26" s="649"/>
      <c r="AH26" s="649"/>
      <c r="AI26" s="649"/>
      <c r="AJ26" s="649"/>
      <c r="AK26" s="649"/>
      <c r="AL26" s="650">
        <v>99.7</v>
      </c>
      <c r="AM26" s="651"/>
      <c r="AN26" s="651"/>
      <c r="AO26" s="652"/>
      <c r="AP26" s="664" t="s">
        <v>293</v>
      </c>
      <c r="AQ26" s="685"/>
      <c r="AR26" s="685"/>
      <c r="AS26" s="685"/>
      <c r="AT26" s="685"/>
      <c r="AU26" s="685"/>
      <c r="AV26" s="685"/>
      <c r="AW26" s="685"/>
      <c r="AX26" s="685"/>
      <c r="AY26" s="685"/>
      <c r="AZ26" s="685"/>
      <c r="BA26" s="685"/>
      <c r="BB26" s="685"/>
      <c r="BC26" s="685"/>
      <c r="BD26" s="685"/>
      <c r="BE26" s="685"/>
      <c r="BF26" s="666"/>
      <c r="BG26" s="645" t="s">
        <v>224</v>
      </c>
      <c r="BH26" s="646"/>
      <c r="BI26" s="646"/>
      <c r="BJ26" s="646"/>
      <c r="BK26" s="646"/>
      <c r="BL26" s="646"/>
      <c r="BM26" s="646"/>
      <c r="BN26" s="647"/>
      <c r="BO26" s="648" t="s">
        <v>224</v>
      </c>
      <c r="BP26" s="648"/>
      <c r="BQ26" s="648"/>
      <c r="BR26" s="648"/>
      <c r="BS26" s="654" t="s">
        <v>128</v>
      </c>
      <c r="BT26" s="646"/>
      <c r="BU26" s="646"/>
      <c r="BV26" s="646"/>
      <c r="BW26" s="646"/>
      <c r="BX26" s="646"/>
      <c r="BY26" s="646"/>
      <c r="BZ26" s="646"/>
      <c r="CA26" s="646"/>
      <c r="CB26" s="655"/>
      <c r="CD26" s="660" t="s">
        <v>294</v>
      </c>
      <c r="CE26" s="661"/>
      <c r="CF26" s="661"/>
      <c r="CG26" s="661"/>
      <c r="CH26" s="661"/>
      <c r="CI26" s="661"/>
      <c r="CJ26" s="661"/>
      <c r="CK26" s="661"/>
      <c r="CL26" s="661"/>
      <c r="CM26" s="661"/>
      <c r="CN26" s="661"/>
      <c r="CO26" s="661"/>
      <c r="CP26" s="661"/>
      <c r="CQ26" s="662"/>
      <c r="CR26" s="645">
        <v>591505</v>
      </c>
      <c r="CS26" s="646"/>
      <c r="CT26" s="646"/>
      <c r="CU26" s="646"/>
      <c r="CV26" s="646"/>
      <c r="CW26" s="646"/>
      <c r="CX26" s="646"/>
      <c r="CY26" s="647"/>
      <c r="CZ26" s="650">
        <v>6.9</v>
      </c>
      <c r="DA26" s="679"/>
      <c r="DB26" s="679"/>
      <c r="DC26" s="684"/>
      <c r="DD26" s="654">
        <v>545462</v>
      </c>
      <c r="DE26" s="646"/>
      <c r="DF26" s="646"/>
      <c r="DG26" s="646"/>
      <c r="DH26" s="646"/>
      <c r="DI26" s="646"/>
      <c r="DJ26" s="646"/>
      <c r="DK26" s="647"/>
      <c r="DL26" s="654" t="s">
        <v>128</v>
      </c>
      <c r="DM26" s="646"/>
      <c r="DN26" s="646"/>
      <c r="DO26" s="646"/>
      <c r="DP26" s="646"/>
      <c r="DQ26" s="646"/>
      <c r="DR26" s="646"/>
      <c r="DS26" s="646"/>
      <c r="DT26" s="646"/>
      <c r="DU26" s="646"/>
      <c r="DV26" s="647"/>
      <c r="DW26" s="650" t="s">
        <v>224</v>
      </c>
      <c r="DX26" s="679"/>
      <c r="DY26" s="679"/>
      <c r="DZ26" s="679"/>
      <c r="EA26" s="679"/>
      <c r="EB26" s="679"/>
      <c r="EC26" s="680"/>
    </row>
    <row r="27" spans="2:133" ht="11.25" customHeight="1">
      <c r="B27" s="642" t="s">
        <v>295</v>
      </c>
      <c r="C27" s="643"/>
      <c r="D27" s="643"/>
      <c r="E27" s="643"/>
      <c r="F27" s="643"/>
      <c r="G27" s="643"/>
      <c r="H27" s="643"/>
      <c r="I27" s="643"/>
      <c r="J27" s="643"/>
      <c r="K27" s="643"/>
      <c r="L27" s="643"/>
      <c r="M27" s="643"/>
      <c r="N27" s="643"/>
      <c r="O27" s="643"/>
      <c r="P27" s="643"/>
      <c r="Q27" s="644"/>
      <c r="R27" s="645">
        <v>1212</v>
      </c>
      <c r="S27" s="646"/>
      <c r="T27" s="646"/>
      <c r="U27" s="646"/>
      <c r="V27" s="646"/>
      <c r="W27" s="646"/>
      <c r="X27" s="646"/>
      <c r="Y27" s="647"/>
      <c r="Z27" s="648">
        <v>0</v>
      </c>
      <c r="AA27" s="648"/>
      <c r="AB27" s="648"/>
      <c r="AC27" s="648"/>
      <c r="AD27" s="649">
        <v>1212</v>
      </c>
      <c r="AE27" s="649"/>
      <c r="AF27" s="649"/>
      <c r="AG27" s="649"/>
      <c r="AH27" s="649"/>
      <c r="AI27" s="649"/>
      <c r="AJ27" s="649"/>
      <c r="AK27" s="649"/>
      <c r="AL27" s="650">
        <v>0</v>
      </c>
      <c r="AM27" s="651"/>
      <c r="AN27" s="651"/>
      <c r="AO27" s="652"/>
      <c r="AP27" s="642" t="s">
        <v>296</v>
      </c>
      <c r="AQ27" s="643"/>
      <c r="AR27" s="643"/>
      <c r="AS27" s="643"/>
      <c r="AT27" s="643"/>
      <c r="AU27" s="643"/>
      <c r="AV27" s="643"/>
      <c r="AW27" s="643"/>
      <c r="AX27" s="643"/>
      <c r="AY27" s="643"/>
      <c r="AZ27" s="643"/>
      <c r="BA27" s="643"/>
      <c r="BB27" s="643"/>
      <c r="BC27" s="643"/>
      <c r="BD27" s="643"/>
      <c r="BE27" s="643"/>
      <c r="BF27" s="644"/>
      <c r="BG27" s="645">
        <v>1585714</v>
      </c>
      <c r="BH27" s="646"/>
      <c r="BI27" s="646"/>
      <c r="BJ27" s="646"/>
      <c r="BK27" s="646"/>
      <c r="BL27" s="646"/>
      <c r="BM27" s="646"/>
      <c r="BN27" s="647"/>
      <c r="BO27" s="648">
        <v>100</v>
      </c>
      <c r="BP27" s="648"/>
      <c r="BQ27" s="648"/>
      <c r="BR27" s="648"/>
      <c r="BS27" s="654" t="s">
        <v>224</v>
      </c>
      <c r="BT27" s="646"/>
      <c r="BU27" s="646"/>
      <c r="BV27" s="646"/>
      <c r="BW27" s="646"/>
      <c r="BX27" s="646"/>
      <c r="BY27" s="646"/>
      <c r="BZ27" s="646"/>
      <c r="CA27" s="646"/>
      <c r="CB27" s="655"/>
      <c r="CD27" s="660" t="s">
        <v>297</v>
      </c>
      <c r="CE27" s="661"/>
      <c r="CF27" s="661"/>
      <c r="CG27" s="661"/>
      <c r="CH27" s="661"/>
      <c r="CI27" s="661"/>
      <c r="CJ27" s="661"/>
      <c r="CK27" s="661"/>
      <c r="CL27" s="661"/>
      <c r="CM27" s="661"/>
      <c r="CN27" s="661"/>
      <c r="CO27" s="661"/>
      <c r="CP27" s="661"/>
      <c r="CQ27" s="662"/>
      <c r="CR27" s="645">
        <v>771675</v>
      </c>
      <c r="CS27" s="682"/>
      <c r="CT27" s="682"/>
      <c r="CU27" s="682"/>
      <c r="CV27" s="682"/>
      <c r="CW27" s="682"/>
      <c r="CX27" s="682"/>
      <c r="CY27" s="683"/>
      <c r="CZ27" s="650">
        <v>9.1</v>
      </c>
      <c r="DA27" s="679"/>
      <c r="DB27" s="679"/>
      <c r="DC27" s="684"/>
      <c r="DD27" s="654">
        <v>239947</v>
      </c>
      <c r="DE27" s="682"/>
      <c r="DF27" s="682"/>
      <c r="DG27" s="682"/>
      <c r="DH27" s="682"/>
      <c r="DI27" s="682"/>
      <c r="DJ27" s="682"/>
      <c r="DK27" s="683"/>
      <c r="DL27" s="654">
        <v>239947</v>
      </c>
      <c r="DM27" s="682"/>
      <c r="DN27" s="682"/>
      <c r="DO27" s="682"/>
      <c r="DP27" s="682"/>
      <c r="DQ27" s="682"/>
      <c r="DR27" s="682"/>
      <c r="DS27" s="682"/>
      <c r="DT27" s="682"/>
      <c r="DU27" s="682"/>
      <c r="DV27" s="683"/>
      <c r="DW27" s="650">
        <v>4.5999999999999996</v>
      </c>
      <c r="DX27" s="679"/>
      <c r="DY27" s="679"/>
      <c r="DZ27" s="679"/>
      <c r="EA27" s="679"/>
      <c r="EB27" s="679"/>
      <c r="EC27" s="680"/>
    </row>
    <row r="28" spans="2:133" ht="11.25" customHeight="1">
      <c r="B28" s="642" t="s">
        <v>298</v>
      </c>
      <c r="C28" s="643"/>
      <c r="D28" s="643"/>
      <c r="E28" s="643"/>
      <c r="F28" s="643"/>
      <c r="G28" s="643"/>
      <c r="H28" s="643"/>
      <c r="I28" s="643"/>
      <c r="J28" s="643"/>
      <c r="K28" s="643"/>
      <c r="L28" s="643"/>
      <c r="M28" s="643"/>
      <c r="N28" s="643"/>
      <c r="O28" s="643"/>
      <c r="P28" s="643"/>
      <c r="Q28" s="644"/>
      <c r="R28" s="645">
        <v>11306</v>
      </c>
      <c r="S28" s="646"/>
      <c r="T28" s="646"/>
      <c r="U28" s="646"/>
      <c r="V28" s="646"/>
      <c r="W28" s="646"/>
      <c r="X28" s="646"/>
      <c r="Y28" s="647"/>
      <c r="Z28" s="648">
        <v>0.1</v>
      </c>
      <c r="AA28" s="648"/>
      <c r="AB28" s="648"/>
      <c r="AC28" s="648"/>
      <c r="AD28" s="649" t="s">
        <v>224</v>
      </c>
      <c r="AE28" s="649"/>
      <c r="AF28" s="649"/>
      <c r="AG28" s="649"/>
      <c r="AH28" s="649"/>
      <c r="AI28" s="649"/>
      <c r="AJ28" s="649"/>
      <c r="AK28" s="649"/>
      <c r="AL28" s="650" t="s">
        <v>224</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299</v>
      </c>
      <c r="CE28" s="661"/>
      <c r="CF28" s="661"/>
      <c r="CG28" s="661"/>
      <c r="CH28" s="661"/>
      <c r="CI28" s="661"/>
      <c r="CJ28" s="661"/>
      <c r="CK28" s="661"/>
      <c r="CL28" s="661"/>
      <c r="CM28" s="661"/>
      <c r="CN28" s="661"/>
      <c r="CO28" s="661"/>
      <c r="CP28" s="661"/>
      <c r="CQ28" s="662"/>
      <c r="CR28" s="645">
        <v>1141111</v>
      </c>
      <c r="CS28" s="646"/>
      <c r="CT28" s="646"/>
      <c r="CU28" s="646"/>
      <c r="CV28" s="646"/>
      <c r="CW28" s="646"/>
      <c r="CX28" s="646"/>
      <c r="CY28" s="647"/>
      <c r="CZ28" s="650">
        <v>13.4</v>
      </c>
      <c r="DA28" s="679"/>
      <c r="DB28" s="679"/>
      <c r="DC28" s="684"/>
      <c r="DD28" s="654">
        <v>1138596</v>
      </c>
      <c r="DE28" s="646"/>
      <c r="DF28" s="646"/>
      <c r="DG28" s="646"/>
      <c r="DH28" s="646"/>
      <c r="DI28" s="646"/>
      <c r="DJ28" s="646"/>
      <c r="DK28" s="647"/>
      <c r="DL28" s="654">
        <v>1095096</v>
      </c>
      <c r="DM28" s="646"/>
      <c r="DN28" s="646"/>
      <c r="DO28" s="646"/>
      <c r="DP28" s="646"/>
      <c r="DQ28" s="646"/>
      <c r="DR28" s="646"/>
      <c r="DS28" s="646"/>
      <c r="DT28" s="646"/>
      <c r="DU28" s="646"/>
      <c r="DV28" s="647"/>
      <c r="DW28" s="650">
        <v>21.2</v>
      </c>
      <c r="DX28" s="679"/>
      <c r="DY28" s="679"/>
      <c r="DZ28" s="679"/>
      <c r="EA28" s="679"/>
      <c r="EB28" s="679"/>
      <c r="EC28" s="680"/>
    </row>
    <row r="29" spans="2:133" ht="11.25" customHeight="1">
      <c r="B29" s="642" t="s">
        <v>300</v>
      </c>
      <c r="C29" s="643"/>
      <c r="D29" s="643"/>
      <c r="E29" s="643"/>
      <c r="F29" s="643"/>
      <c r="G29" s="643"/>
      <c r="H29" s="643"/>
      <c r="I29" s="643"/>
      <c r="J29" s="643"/>
      <c r="K29" s="643"/>
      <c r="L29" s="643"/>
      <c r="M29" s="643"/>
      <c r="N29" s="643"/>
      <c r="O29" s="643"/>
      <c r="P29" s="643"/>
      <c r="Q29" s="644"/>
      <c r="R29" s="645">
        <v>102163</v>
      </c>
      <c r="S29" s="646"/>
      <c r="T29" s="646"/>
      <c r="U29" s="646"/>
      <c r="V29" s="646"/>
      <c r="W29" s="646"/>
      <c r="X29" s="646"/>
      <c r="Y29" s="647"/>
      <c r="Z29" s="648">
        <v>1.1000000000000001</v>
      </c>
      <c r="AA29" s="648"/>
      <c r="AB29" s="648"/>
      <c r="AC29" s="648"/>
      <c r="AD29" s="649">
        <v>10796</v>
      </c>
      <c r="AE29" s="649"/>
      <c r="AF29" s="649"/>
      <c r="AG29" s="649"/>
      <c r="AH29" s="649"/>
      <c r="AI29" s="649"/>
      <c r="AJ29" s="649"/>
      <c r="AK29" s="649"/>
      <c r="AL29" s="650">
        <v>0.2</v>
      </c>
      <c r="AM29" s="651"/>
      <c r="AN29" s="651"/>
      <c r="AO29" s="652"/>
      <c r="AP29" s="686"/>
      <c r="AQ29" s="687"/>
      <c r="AR29" s="687"/>
      <c r="AS29" s="687"/>
      <c r="AT29" s="687"/>
      <c r="AU29" s="687"/>
      <c r="AV29" s="687"/>
      <c r="AW29" s="687"/>
      <c r="AX29" s="687"/>
      <c r="AY29" s="687"/>
      <c r="AZ29" s="687"/>
      <c r="BA29" s="687"/>
      <c r="BB29" s="687"/>
      <c r="BC29" s="687"/>
      <c r="BD29" s="687"/>
      <c r="BE29" s="687"/>
      <c r="BF29" s="688"/>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91" t="s">
        <v>301</v>
      </c>
      <c r="CE29" s="692"/>
      <c r="CF29" s="660" t="s">
        <v>70</v>
      </c>
      <c r="CG29" s="661"/>
      <c r="CH29" s="661"/>
      <c r="CI29" s="661"/>
      <c r="CJ29" s="661"/>
      <c r="CK29" s="661"/>
      <c r="CL29" s="661"/>
      <c r="CM29" s="661"/>
      <c r="CN29" s="661"/>
      <c r="CO29" s="661"/>
      <c r="CP29" s="661"/>
      <c r="CQ29" s="662"/>
      <c r="CR29" s="645">
        <v>1141111</v>
      </c>
      <c r="CS29" s="682"/>
      <c r="CT29" s="682"/>
      <c r="CU29" s="682"/>
      <c r="CV29" s="682"/>
      <c r="CW29" s="682"/>
      <c r="CX29" s="682"/>
      <c r="CY29" s="683"/>
      <c r="CZ29" s="650">
        <v>13.4</v>
      </c>
      <c r="DA29" s="679"/>
      <c r="DB29" s="679"/>
      <c r="DC29" s="684"/>
      <c r="DD29" s="654">
        <v>1138596</v>
      </c>
      <c r="DE29" s="682"/>
      <c r="DF29" s="682"/>
      <c r="DG29" s="682"/>
      <c r="DH29" s="682"/>
      <c r="DI29" s="682"/>
      <c r="DJ29" s="682"/>
      <c r="DK29" s="683"/>
      <c r="DL29" s="654">
        <v>1095096</v>
      </c>
      <c r="DM29" s="682"/>
      <c r="DN29" s="682"/>
      <c r="DO29" s="682"/>
      <c r="DP29" s="682"/>
      <c r="DQ29" s="682"/>
      <c r="DR29" s="682"/>
      <c r="DS29" s="682"/>
      <c r="DT29" s="682"/>
      <c r="DU29" s="682"/>
      <c r="DV29" s="683"/>
      <c r="DW29" s="650">
        <v>21.2</v>
      </c>
      <c r="DX29" s="679"/>
      <c r="DY29" s="679"/>
      <c r="DZ29" s="679"/>
      <c r="EA29" s="679"/>
      <c r="EB29" s="679"/>
      <c r="EC29" s="680"/>
    </row>
    <row r="30" spans="2:133" ht="11.25" customHeight="1">
      <c r="B30" s="642" t="s">
        <v>302</v>
      </c>
      <c r="C30" s="643"/>
      <c r="D30" s="643"/>
      <c r="E30" s="643"/>
      <c r="F30" s="643"/>
      <c r="G30" s="643"/>
      <c r="H30" s="643"/>
      <c r="I30" s="643"/>
      <c r="J30" s="643"/>
      <c r="K30" s="643"/>
      <c r="L30" s="643"/>
      <c r="M30" s="643"/>
      <c r="N30" s="643"/>
      <c r="O30" s="643"/>
      <c r="P30" s="643"/>
      <c r="Q30" s="644"/>
      <c r="R30" s="645">
        <v>33938</v>
      </c>
      <c r="S30" s="646"/>
      <c r="T30" s="646"/>
      <c r="U30" s="646"/>
      <c r="V30" s="646"/>
      <c r="W30" s="646"/>
      <c r="X30" s="646"/>
      <c r="Y30" s="647"/>
      <c r="Z30" s="648">
        <v>0.4</v>
      </c>
      <c r="AA30" s="648"/>
      <c r="AB30" s="648"/>
      <c r="AC30" s="648"/>
      <c r="AD30" s="649" t="s">
        <v>224</v>
      </c>
      <c r="AE30" s="649"/>
      <c r="AF30" s="649"/>
      <c r="AG30" s="649"/>
      <c r="AH30" s="649"/>
      <c r="AI30" s="649"/>
      <c r="AJ30" s="649"/>
      <c r="AK30" s="649"/>
      <c r="AL30" s="650" t="s">
        <v>224</v>
      </c>
      <c r="AM30" s="651"/>
      <c r="AN30" s="651"/>
      <c r="AO30" s="652"/>
      <c r="AP30" s="624" t="s">
        <v>218</v>
      </c>
      <c r="AQ30" s="625"/>
      <c r="AR30" s="625"/>
      <c r="AS30" s="625"/>
      <c r="AT30" s="625"/>
      <c r="AU30" s="625"/>
      <c r="AV30" s="625"/>
      <c r="AW30" s="625"/>
      <c r="AX30" s="625"/>
      <c r="AY30" s="625"/>
      <c r="AZ30" s="625"/>
      <c r="BA30" s="625"/>
      <c r="BB30" s="625"/>
      <c r="BC30" s="625"/>
      <c r="BD30" s="625"/>
      <c r="BE30" s="625"/>
      <c r="BF30" s="626"/>
      <c r="BG30" s="624" t="s">
        <v>303</v>
      </c>
      <c r="BH30" s="689"/>
      <c r="BI30" s="689"/>
      <c r="BJ30" s="689"/>
      <c r="BK30" s="689"/>
      <c r="BL30" s="689"/>
      <c r="BM30" s="689"/>
      <c r="BN30" s="689"/>
      <c r="BO30" s="689"/>
      <c r="BP30" s="689"/>
      <c r="BQ30" s="690"/>
      <c r="BR30" s="624" t="s">
        <v>304</v>
      </c>
      <c r="BS30" s="689"/>
      <c r="BT30" s="689"/>
      <c r="BU30" s="689"/>
      <c r="BV30" s="689"/>
      <c r="BW30" s="689"/>
      <c r="BX30" s="689"/>
      <c r="BY30" s="689"/>
      <c r="BZ30" s="689"/>
      <c r="CA30" s="689"/>
      <c r="CB30" s="690"/>
      <c r="CD30" s="693"/>
      <c r="CE30" s="694"/>
      <c r="CF30" s="660" t="s">
        <v>305</v>
      </c>
      <c r="CG30" s="661"/>
      <c r="CH30" s="661"/>
      <c r="CI30" s="661"/>
      <c r="CJ30" s="661"/>
      <c r="CK30" s="661"/>
      <c r="CL30" s="661"/>
      <c r="CM30" s="661"/>
      <c r="CN30" s="661"/>
      <c r="CO30" s="661"/>
      <c r="CP30" s="661"/>
      <c r="CQ30" s="662"/>
      <c r="CR30" s="645">
        <v>1081264</v>
      </c>
      <c r="CS30" s="646"/>
      <c r="CT30" s="646"/>
      <c r="CU30" s="646"/>
      <c r="CV30" s="646"/>
      <c r="CW30" s="646"/>
      <c r="CX30" s="646"/>
      <c r="CY30" s="647"/>
      <c r="CZ30" s="650">
        <v>12.7</v>
      </c>
      <c r="DA30" s="679"/>
      <c r="DB30" s="679"/>
      <c r="DC30" s="684"/>
      <c r="DD30" s="654">
        <v>1079339</v>
      </c>
      <c r="DE30" s="646"/>
      <c r="DF30" s="646"/>
      <c r="DG30" s="646"/>
      <c r="DH30" s="646"/>
      <c r="DI30" s="646"/>
      <c r="DJ30" s="646"/>
      <c r="DK30" s="647"/>
      <c r="DL30" s="654">
        <v>1035839</v>
      </c>
      <c r="DM30" s="646"/>
      <c r="DN30" s="646"/>
      <c r="DO30" s="646"/>
      <c r="DP30" s="646"/>
      <c r="DQ30" s="646"/>
      <c r="DR30" s="646"/>
      <c r="DS30" s="646"/>
      <c r="DT30" s="646"/>
      <c r="DU30" s="646"/>
      <c r="DV30" s="647"/>
      <c r="DW30" s="650">
        <v>20</v>
      </c>
      <c r="DX30" s="679"/>
      <c r="DY30" s="679"/>
      <c r="DZ30" s="679"/>
      <c r="EA30" s="679"/>
      <c r="EB30" s="679"/>
      <c r="EC30" s="680"/>
    </row>
    <row r="31" spans="2:133" ht="11.25" customHeight="1">
      <c r="B31" s="642" t="s">
        <v>306</v>
      </c>
      <c r="C31" s="643"/>
      <c r="D31" s="643"/>
      <c r="E31" s="643"/>
      <c r="F31" s="643"/>
      <c r="G31" s="643"/>
      <c r="H31" s="643"/>
      <c r="I31" s="643"/>
      <c r="J31" s="643"/>
      <c r="K31" s="643"/>
      <c r="L31" s="643"/>
      <c r="M31" s="643"/>
      <c r="N31" s="643"/>
      <c r="O31" s="643"/>
      <c r="P31" s="643"/>
      <c r="Q31" s="644"/>
      <c r="R31" s="645">
        <v>969435</v>
      </c>
      <c r="S31" s="646"/>
      <c r="T31" s="646"/>
      <c r="U31" s="646"/>
      <c r="V31" s="646"/>
      <c r="W31" s="646"/>
      <c r="X31" s="646"/>
      <c r="Y31" s="647"/>
      <c r="Z31" s="648">
        <v>10.3</v>
      </c>
      <c r="AA31" s="648"/>
      <c r="AB31" s="648"/>
      <c r="AC31" s="648"/>
      <c r="AD31" s="649" t="s">
        <v>128</v>
      </c>
      <c r="AE31" s="649"/>
      <c r="AF31" s="649"/>
      <c r="AG31" s="649"/>
      <c r="AH31" s="649"/>
      <c r="AI31" s="649"/>
      <c r="AJ31" s="649"/>
      <c r="AK31" s="649"/>
      <c r="AL31" s="650" t="s">
        <v>128</v>
      </c>
      <c r="AM31" s="651"/>
      <c r="AN31" s="651"/>
      <c r="AO31" s="652"/>
      <c r="AP31" s="702" t="s">
        <v>307</v>
      </c>
      <c r="AQ31" s="703"/>
      <c r="AR31" s="703"/>
      <c r="AS31" s="703"/>
      <c r="AT31" s="708" t="s">
        <v>308</v>
      </c>
      <c r="AU31" s="231"/>
      <c r="AV31" s="231"/>
      <c r="AW31" s="231"/>
      <c r="AX31" s="631" t="s">
        <v>184</v>
      </c>
      <c r="AY31" s="632"/>
      <c r="AZ31" s="632"/>
      <c r="BA31" s="632"/>
      <c r="BB31" s="632"/>
      <c r="BC31" s="632"/>
      <c r="BD31" s="632"/>
      <c r="BE31" s="632"/>
      <c r="BF31" s="633"/>
      <c r="BG31" s="701">
        <v>99.5</v>
      </c>
      <c r="BH31" s="697"/>
      <c r="BI31" s="697"/>
      <c r="BJ31" s="697"/>
      <c r="BK31" s="697"/>
      <c r="BL31" s="697"/>
      <c r="BM31" s="640">
        <v>98.6</v>
      </c>
      <c r="BN31" s="697"/>
      <c r="BO31" s="697"/>
      <c r="BP31" s="697"/>
      <c r="BQ31" s="698"/>
      <c r="BR31" s="701">
        <v>99.6</v>
      </c>
      <c r="BS31" s="697"/>
      <c r="BT31" s="697"/>
      <c r="BU31" s="697"/>
      <c r="BV31" s="697"/>
      <c r="BW31" s="697"/>
      <c r="BX31" s="640">
        <v>98.5</v>
      </c>
      <c r="BY31" s="697"/>
      <c r="BZ31" s="697"/>
      <c r="CA31" s="697"/>
      <c r="CB31" s="698"/>
      <c r="CD31" s="693"/>
      <c r="CE31" s="694"/>
      <c r="CF31" s="660" t="s">
        <v>309</v>
      </c>
      <c r="CG31" s="661"/>
      <c r="CH31" s="661"/>
      <c r="CI31" s="661"/>
      <c r="CJ31" s="661"/>
      <c r="CK31" s="661"/>
      <c r="CL31" s="661"/>
      <c r="CM31" s="661"/>
      <c r="CN31" s="661"/>
      <c r="CO31" s="661"/>
      <c r="CP31" s="661"/>
      <c r="CQ31" s="662"/>
      <c r="CR31" s="645">
        <v>59847</v>
      </c>
      <c r="CS31" s="682"/>
      <c r="CT31" s="682"/>
      <c r="CU31" s="682"/>
      <c r="CV31" s="682"/>
      <c r="CW31" s="682"/>
      <c r="CX31" s="682"/>
      <c r="CY31" s="683"/>
      <c r="CZ31" s="650">
        <v>0.7</v>
      </c>
      <c r="DA31" s="679"/>
      <c r="DB31" s="679"/>
      <c r="DC31" s="684"/>
      <c r="DD31" s="654">
        <v>59257</v>
      </c>
      <c r="DE31" s="682"/>
      <c r="DF31" s="682"/>
      <c r="DG31" s="682"/>
      <c r="DH31" s="682"/>
      <c r="DI31" s="682"/>
      <c r="DJ31" s="682"/>
      <c r="DK31" s="683"/>
      <c r="DL31" s="654">
        <v>59257</v>
      </c>
      <c r="DM31" s="682"/>
      <c r="DN31" s="682"/>
      <c r="DO31" s="682"/>
      <c r="DP31" s="682"/>
      <c r="DQ31" s="682"/>
      <c r="DR31" s="682"/>
      <c r="DS31" s="682"/>
      <c r="DT31" s="682"/>
      <c r="DU31" s="682"/>
      <c r="DV31" s="683"/>
      <c r="DW31" s="650">
        <v>1.1000000000000001</v>
      </c>
      <c r="DX31" s="679"/>
      <c r="DY31" s="679"/>
      <c r="DZ31" s="679"/>
      <c r="EA31" s="679"/>
      <c r="EB31" s="679"/>
      <c r="EC31" s="680"/>
    </row>
    <row r="32" spans="2:133" ht="11.25" customHeight="1">
      <c r="B32" s="712" t="s">
        <v>310</v>
      </c>
      <c r="C32" s="713"/>
      <c r="D32" s="713"/>
      <c r="E32" s="713"/>
      <c r="F32" s="713"/>
      <c r="G32" s="713"/>
      <c r="H32" s="713"/>
      <c r="I32" s="713"/>
      <c r="J32" s="713"/>
      <c r="K32" s="713"/>
      <c r="L32" s="713"/>
      <c r="M32" s="713"/>
      <c r="N32" s="713"/>
      <c r="O32" s="713"/>
      <c r="P32" s="713"/>
      <c r="Q32" s="714"/>
      <c r="R32" s="645" t="s">
        <v>128</v>
      </c>
      <c r="S32" s="646"/>
      <c r="T32" s="646"/>
      <c r="U32" s="646"/>
      <c r="V32" s="646"/>
      <c r="W32" s="646"/>
      <c r="X32" s="646"/>
      <c r="Y32" s="647"/>
      <c r="Z32" s="648" t="s">
        <v>224</v>
      </c>
      <c r="AA32" s="648"/>
      <c r="AB32" s="648"/>
      <c r="AC32" s="648"/>
      <c r="AD32" s="649" t="s">
        <v>128</v>
      </c>
      <c r="AE32" s="649"/>
      <c r="AF32" s="649"/>
      <c r="AG32" s="649"/>
      <c r="AH32" s="649"/>
      <c r="AI32" s="649"/>
      <c r="AJ32" s="649"/>
      <c r="AK32" s="649"/>
      <c r="AL32" s="650" t="s">
        <v>224</v>
      </c>
      <c r="AM32" s="651"/>
      <c r="AN32" s="651"/>
      <c r="AO32" s="652"/>
      <c r="AP32" s="704"/>
      <c r="AQ32" s="705"/>
      <c r="AR32" s="705"/>
      <c r="AS32" s="705"/>
      <c r="AT32" s="709"/>
      <c r="AU32" s="230" t="s">
        <v>311</v>
      </c>
      <c r="AV32" s="230"/>
      <c r="AW32" s="230"/>
      <c r="AX32" s="642" t="s">
        <v>312</v>
      </c>
      <c r="AY32" s="643"/>
      <c r="AZ32" s="643"/>
      <c r="BA32" s="643"/>
      <c r="BB32" s="643"/>
      <c r="BC32" s="643"/>
      <c r="BD32" s="643"/>
      <c r="BE32" s="643"/>
      <c r="BF32" s="644"/>
      <c r="BG32" s="711">
        <v>99.5</v>
      </c>
      <c r="BH32" s="682"/>
      <c r="BI32" s="682"/>
      <c r="BJ32" s="682"/>
      <c r="BK32" s="682"/>
      <c r="BL32" s="682"/>
      <c r="BM32" s="651">
        <v>98.8</v>
      </c>
      <c r="BN32" s="699"/>
      <c r="BO32" s="699"/>
      <c r="BP32" s="699"/>
      <c r="BQ32" s="700"/>
      <c r="BR32" s="711">
        <v>99.5</v>
      </c>
      <c r="BS32" s="682"/>
      <c r="BT32" s="682"/>
      <c r="BU32" s="682"/>
      <c r="BV32" s="682"/>
      <c r="BW32" s="682"/>
      <c r="BX32" s="651">
        <v>98.6</v>
      </c>
      <c r="BY32" s="699"/>
      <c r="BZ32" s="699"/>
      <c r="CA32" s="699"/>
      <c r="CB32" s="700"/>
      <c r="CD32" s="695"/>
      <c r="CE32" s="696"/>
      <c r="CF32" s="660" t="s">
        <v>313</v>
      </c>
      <c r="CG32" s="661"/>
      <c r="CH32" s="661"/>
      <c r="CI32" s="661"/>
      <c r="CJ32" s="661"/>
      <c r="CK32" s="661"/>
      <c r="CL32" s="661"/>
      <c r="CM32" s="661"/>
      <c r="CN32" s="661"/>
      <c r="CO32" s="661"/>
      <c r="CP32" s="661"/>
      <c r="CQ32" s="662"/>
      <c r="CR32" s="645" t="s">
        <v>128</v>
      </c>
      <c r="CS32" s="646"/>
      <c r="CT32" s="646"/>
      <c r="CU32" s="646"/>
      <c r="CV32" s="646"/>
      <c r="CW32" s="646"/>
      <c r="CX32" s="646"/>
      <c r="CY32" s="647"/>
      <c r="CZ32" s="650" t="s">
        <v>224</v>
      </c>
      <c r="DA32" s="679"/>
      <c r="DB32" s="679"/>
      <c r="DC32" s="684"/>
      <c r="DD32" s="654" t="s">
        <v>128</v>
      </c>
      <c r="DE32" s="646"/>
      <c r="DF32" s="646"/>
      <c r="DG32" s="646"/>
      <c r="DH32" s="646"/>
      <c r="DI32" s="646"/>
      <c r="DJ32" s="646"/>
      <c r="DK32" s="647"/>
      <c r="DL32" s="654" t="s">
        <v>128</v>
      </c>
      <c r="DM32" s="646"/>
      <c r="DN32" s="646"/>
      <c r="DO32" s="646"/>
      <c r="DP32" s="646"/>
      <c r="DQ32" s="646"/>
      <c r="DR32" s="646"/>
      <c r="DS32" s="646"/>
      <c r="DT32" s="646"/>
      <c r="DU32" s="646"/>
      <c r="DV32" s="647"/>
      <c r="DW32" s="650" t="s">
        <v>128</v>
      </c>
      <c r="DX32" s="679"/>
      <c r="DY32" s="679"/>
      <c r="DZ32" s="679"/>
      <c r="EA32" s="679"/>
      <c r="EB32" s="679"/>
      <c r="EC32" s="680"/>
    </row>
    <row r="33" spans="2:133" ht="11.25" customHeight="1">
      <c r="B33" s="642" t="s">
        <v>314</v>
      </c>
      <c r="C33" s="643"/>
      <c r="D33" s="643"/>
      <c r="E33" s="643"/>
      <c r="F33" s="643"/>
      <c r="G33" s="643"/>
      <c r="H33" s="643"/>
      <c r="I33" s="643"/>
      <c r="J33" s="643"/>
      <c r="K33" s="643"/>
      <c r="L33" s="643"/>
      <c r="M33" s="643"/>
      <c r="N33" s="643"/>
      <c r="O33" s="643"/>
      <c r="P33" s="643"/>
      <c r="Q33" s="644"/>
      <c r="R33" s="645">
        <v>835457</v>
      </c>
      <c r="S33" s="646"/>
      <c r="T33" s="646"/>
      <c r="U33" s="646"/>
      <c r="V33" s="646"/>
      <c r="W33" s="646"/>
      <c r="X33" s="646"/>
      <c r="Y33" s="647"/>
      <c r="Z33" s="648">
        <v>8.9</v>
      </c>
      <c r="AA33" s="648"/>
      <c r="AB33" s="648"/>
      <c r="AC33" s="648"/>
      <c r="AD33" s="649" t="s">
        <v>128</v>
      </c>
      <c r="AE33" s="649"/>
      <c r="AF33" s="649"/>
      <c r="AG33" s="649"/>
      <c r="AH33" s="649"/>
      <c r="AI33" s="649"/>
      <c r="AJ33" s="649"/>
      <c r="AK33" s="649"/>
      <c r="AL33" s="650" t="s">
        <v>224</v>
      </c>
      <c r="AM33" s="651"/>
      <c r="AN33" s="651"/>
      <c r="AO33" s="652"/>
      <c r="AP33" s="706"/>
      <c r="AQ33" s="707"/>
      <c r="AR33" s="707"/>
      <c r="AS33" s="707"/>
      <c r="AT33" s="710"/>
      <c r="AU33" s="232"/>
      <c r="AV33" s="232"/>
      <c r="AW33" s="232"/>
      <c r="AX33" s="686" t="s">
        <v>315</v>
      </c>
      <c r="AY33" s="687"/>
      <c r="AZ33" s="687"/>
      <c r="BA33" s="687"/>
      <c r="BB33" s="687"/>
      <c r="BC33" s="687"/>
      <c r="BD33" s="687"/>
      <c r="BE33" s="687"/>
      <c r="BF33" s="688"/>
      <c r="BG33" s="715">
        <v>99.5</v>
      </c>
      <c r="BH33" s="716"/>
      <c r="BI33" s="716"/>
      <c r="BJ33" s="716"/>
      <c r="BK33" s="716"/>
      <c r="BL33" s="716"/>
      <c r="BM33" s="717">
        <v>98.3</v>
      </c>
      <c r="BN33" s="716"/>
      <c r="BO33" s="716"/>
      <c r="BP33" s="716"/>
      <c r="BQ33" s="718"/>
      <c r="BR33" s="715">
        <v>99.6</v>
      </c>
      <c r="BS33" s="716"/>
      <c r="BT33" s="716"/>
      <c r="BU33" s="716"/>
      <c r="BV33" s="716"/>
      <c r="BW33" s="716"/>
      <c r="BX33" s="717">
        <v>98.2</v>
      </c>
      <c r="BY33" s="716"/>
      <c r="BZ33" s="716"/>
      <c r="CA33" s="716"/>
      <c r="CB33" s="718"/>
      <c r="CD33" s="660" t="s">
        <v>316</v>
      </c>
      <c r="CE33" s="661"/>
      <c r="CF33" s="661"/>
      <c r="CG33" s="661"/>
      <c r="CH33" s="661"/>
      <c r="CI33" s="661"/>
      <c r="CJ33" s="661"/>
      <c r="CK33" s="661"/>
      <c r="CL33" s="661"/>
      <c r="CM33" s="661"/>
      <c r="CN33" s="661"/>
      <c r="CO33" s="661"/>
      <c r="CP33" s="661"/>
      <c r="CQ33" s="662"/>
      <c r="CR33" s="645">
        <v>3763619</v>
      </c>
      <c r="CS33" s="682"/>
      <c r="CT33" s="682"/>
      <c r="CU33" s="682"/>
      <c r="CV33" s="682"/>
      <c r="CW33" s="682"/>
      <c r="CX33" s="682"/>
      <c r="CY33" s="683"/>
      <c r="CZ33" s="650">
        <v>44.2</v>
      </c>
      <c r="DA33" s="679"/>
      <c r="DB33" s="679"/>
      <c r="DC33" s="684"/>
      <c r="DD33" s="654">
        <v>2864898</v>
      </c>
      <c r="DE33" s="682"/>
      <c r="DF33" s="682"/>
      <c r="DG33" s="682"/>
      <c r="DH33" s="682"/>
      <c r="DI33" s="682"/>
      <c r="DJ33" s="682"/>
      <c r="DK33" s="683"/>
      <c r="DL33" s="654">
        <v>2532009</v>
      </c>
      <c r="DM33" s="682"/>
      <c r="DN33" s="682"/>
      <c r="DO33" s="682"/>
      <c r="DP33" s="682"/>
      <c r="DQ33" s="682"/>
      <c r="DR33" s="682"/>
      <c r="DS33" s="682"/>
      <c r="DT33" s="682"/>
      <c r="DU33" s="682"/>
      <c r="DV33" s="683"/>
      <c r="DW33" s="650">
        <v>49</v>
      </c>
      <c r="DX33" s="679"/>
      <c r="DY33" s="679"/>
      <c r="DZ33" s="679"/>
      <c r="EA33" s="679"/>
      <c r="EB33" s="679"/>
      <c r="EC33" s="680"/>
    </row>
    <row r="34" spans="2:133" ht="11.25" customHeight="1">
      <c r="B34" s="642" t="s">
        <v>317</v>
      </c>
      <c r="C34" s="643"/>
      <c r="D34" s="643"/>
      <c r="E34" s="643"/>
      <c r="F34" s="643"/>
      <c r="G34" s="643"/>
      <c r="H34" s="643"/>
      <c r="I34" s="643"/>
      <c r="J34" s="643"/>
      <c r="K34" s="643"/>
      <c r="L34" s="643"/>
      <c r="M34" s="643"/>
      <c r="N34" s="643"/>
      <c r="O34" s="643"/>
      <c r="P34" s="643"/>
      <c r="Q34" s="644"/>
      <c r="R34" s="645">
        <v>9418</v>
      </c>
      <c r="S34" s="646"/>
      <c r="T34" s="646"/>
      <c r="U34" s="646"/>
      <c r="V34" s="646"/>
      <c r="W34" s="646"/>
      <c r="X34" s="646"/>
      <c r="Y34" s="647"/>
      <c r="Z34" s="648">
        <v>0.1</v>
      </c>
      <c r="AA34" s="648"/>
      <c r="AB34" s="648"/>
      <c r="AC34" s="648"/>
      <c r="AD34" s="649">
        <v>2322</v>
      </c>
      <c r="AE34" s="649"/>
      <c r="AF34" s="649"/>
      <c r="AG34" s="649"/>
      <c r="AH34" s="649"/>
      <c r="AI34" s="649"/>
      <c r="AJ34" s="649"/>
      <c r="AK34" s="649"/>
      <c r="AL34" s="650">
        <v>0</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318</v>
      </c>
      <c r="CE34" s="661"/>
      <c r="CF34" s="661"/>
      <c r="CG34" s="661"/>
      <c r="CH34" s="661"/>
      <c r="CI34" s="661"/>
      <c r="CJ34" s="661"/>
      <c r="CK34" s="661"/>
      <c r="CL34" s="661"/>
      <c r="CM34" s="661"/>
      <c r="CN34" s="661"/>
      <c r="CO34" s="661"/>
      <c r="CP34" s="661"/>
      <c r="CQ34" s="662"/>
      <c r="CR34" s="645">
        <v>1655418</v>
      </c>
      <c r="CS34" s="646"/>
      <c r="CT34" s="646"/>
      <c r="CU34" s="646"/>
      <c r="CV34" s="646"/>
      <c r="CW34" s="646"/>
      <c r="CX34" s="646"/>
      <c r="CY34" s="647"/>
      <c r="CZ34" s="650">
        <v>19.399999999999999</v>
      </c>
      <c r="DA34" s="679"/>
      <c r="DB34" s="679"/>
      <c r="DC34" s="684"/>
      <c r="DD34" s="654">
        <v>1175033</v>
      </c>
      <c r="DE34" s="646"/>
      <c r="DF34" s="646"/>
      <c r="DG34" s="646"/>
      <c r="DH34" s="646"/>
      <c r="DI34" s="646"/>
      <c r="DJ34" s="646"/>
      <c r="DK34" s="647"/>
      <c r="DL34" s="654">
        <v>1031533</v>
      </c>
      <c r="DM34" s="646"/>
      <c r="DN34" s="646"/>
      <c r="DO34" s="646"/>
      <c r="DP34" s="646"/>
      <c r="DQ34" s="646"/>
      <c r="DR34" s="646"/>
      <c r="DS34" s="646"/>
      <c r="DT34" s="646"/>
      <c r="DU34" s="646"/>
      <c r="DV34" s="647"/>
      <c r="DW34" s="650">
        <v>20</v>
      </c>
      <c r="DX34" s="679"/>
      <c r="DY34" s="679"/>
      <c r="DZ34" s="679"/>
      <c r="EA34" s="679"/>
      <c r="EB34" s="679"/>
      <c r="EC34" s="680"/>
    </row>
    <row r="35" spans="2:133" ht="11.25" customHeight="1">
      <c r="B35" s="642" t="s">
        <v>319</v>
      </c>
      <c r="C35" s="643"/>
      <c r="D35" s="643"/>
      <c r="E35" s="643"/>
      <c r="F35" s="643"/>
      <c r="G35" s="643"/>
      <c r="H35" s="643"/>
      <c r="I35" s="643"/>
      <c r="J35" s="643"/>
      <c r="K35" s="643"/>
      <c r="L35" s="643"/>
      <c r="M35" s="643"/>
      <c r="N35" s="643"/>
      <c r="O35" s="643"/>
      <c r="P35" s="643"/>
      <c r="Q35" s="644"/>
      <c r="R35" s="645">
        <v>64978</v>
      </c>
      <c r="S35" s="646"/>
      <c r="T35" s="646"/>
      <c r="U35" s="646"/>
      <c r="V35" s="646"/>
      <c r="W35" s="646"/>
      <c r="X35" s="646"/>
      <c r="Y35" s="647"/>
      <c r="Z35" s="648">
        <v>0.7</v>
      </c>
      <c r="AA35" s="648"/>
      <c r="AB35" s="648"/>
      <c r="AC35" s="648"/>
      <c r="AD35" s="649" t="s">
        <v>224</v>
      </c>
      <c r="AE35" s="649"/>
      <c r="AF35" s="649"/>
      <c r="AG35" s="649"/>
      <c r="AH35" s="649"/>
      <c r="AI35" s="649"/>
      <c r="AJ35" s="649"/>
      <c r="AK35" s="649"/>
      <c r="AL35" s="650" t="s">
        <v>224</v>
      </c>
      <c r="AM35" s="651"/>
      <c r="AN35" s="651"/>
      <c r="AO35" s="652"/>
      <c r="AP35" s="235"/>
      <c r="AQ35" s="624" t="s">
        <v>320</v>
      </c>
      <c r="AR35" s="625"/>
      <c r="AS35" s="625"/>
      <c r="AT35" s="625"/>
      <c r="AU35" s="625"/>
      <c r="AV35" s="625"/>
      <c r="AW35" s="625"/>
      <c r="AX35" s="625"/>
      <c r="AY35" s="625"/>
      <c r="AZ35" s="625"/>
      <c r="BA35" s="625"/>
      <c r="BB35" s="625"/>
      <c r="BC35" s="625"/>
      <c r="BD35" s="625"/>
      <c r="BE35" s="625"/>
      <c r="BF35" s="626"/>
      <c r="BG35" s="624" t="s">
        <v>321</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322</v>
      </c>
      <c r="CE35" s="661"/>
      <c r="CF35" s="661"/>
      <c r="CG35" s="661"/>
      <c r="CH35" s="661"/>
      <c r="CI35" s="661"/>
      <c r="CJ35" s="661"/>
      <c r="CK35" s="661"/>
      <c r="CL35" s="661"/>
      <c r="CM35" s="661"/>
      <c r="CN35" s="661"/>
      <c r="CO35" s="661"/>
      <c r="CP35" s="661"/>
      <c r="CQ35" s="662"/>
      <c r="CR35" s="645">
        <v>37323</v>
      </c>
      <c r="CS35" s="682"/>
      <c r="CT35" s="682"/>
      <c r="CU35" s="682"/>
      <c r="CV35" s="682"/>
      <c r="CW35" s="682"/>
      <c r="CX35" s="682"/>
      <c r="CY35" s="683"/>
      <c r="CZ35" s="650">
        <v>0.4</v>
      </c>
      <c r="DA35" s="679"/>
      <c r="DB35" s="679"/>
      <c r="DC35" s="684"/>
      <c r="DD35" s="654">
        <v>31237</v>
      </c>
      <c r="DE35" s="682"/>
      <c r="DF35" s="682"/>
      <c r="DG35" s="682"/>
      <c r="DH35" s="682"/>
      <c r="DI35" s="682"/>
      <c r="DJ35" s="682"/>
      <c r="DK35" s="683"/>
      <c r="DL35" s="654">
        <v>31237</v>
      </c>
      <c r="DM35" s="682"/>
      <c r="DN35" s="682"/>
      <c r="DO35" s="682"/>
      <c r="DP35" s="682"/>
      <c r="DQ35" s="682"/>
      <c r="DR35" s="682"/>
      <c r="DS35" s="682"/>
      <c r="DT35" s="682"/>
      <c r="DU35" s="682"/>
      <c r="DV35" s="683"/>
      <c r="DW35" s="650">
        <v>0.6</v>
      </c>
      <c r="DX35" s="679"/>
      <c r="DY35" s="679"/>
      <c r="DZ35" s="679"/>
      <c r="EA35" s="679"/>
      <c r="EB35" s="679"/>
      <c r="EC35" s="680"/>
    </row>
    <row r="36" spans="2:133" ht="11.25" customHeight="1">
      <c r="B36" s="642" t="s">
        <v>323</v>
      </c>
      <c r="C36" s="643"/>
      <c r="D36" s="643"/>
      <c r="E36" s="643"/>
      <c r="F36" s="643"/>
      <c r="G36" s="643"/>
      <c r="H36" s="643"/>
      <c r="I36" s="643"/>
      <c r="J36" s="643"/>
      <c r="K36" s="643"/>
      <c r="L36" s="643"/>
      <c r="M36" s="643"/>
      <c r="N36" s="643"/>
      <c r="O36" s="643"/>
      <c r="P36" s="643"/>
      <c r="Q36" s="644"/>
      <c r="R36" s="645">
        <v>11905</v>
      </c>
      <c r="S36" s="646"/>
      <c r="T36" s="646"/>
      <c r="U36" s="646"/>
      <c r="V36" s="646"/>
      <c r="W36" s="646"/>
      <c r="X36" s="646"/>
      <c r="Y36" s="647"/>
      <c r="Z36" s="648">
        <v>0.1</v>
      </c>
      <c r="AA36" s="648"/>
      <c r="AB36" s="648"/>
      <c r="AC36" s="648"/>
      <c r="AD36" s="649" t="s">
        <v>128</v>
      </c>
      <c r="AE36" s="649"/>
      <c r="AF36" s="649"/>
      <c r="AG36" s="649"/>
      <c r="AH36" s="649"/>
      <c r="AI36" s="649"/>
      <c r="AJ36" s="649"/>
      <c r="AK36" s="649"/>
      <c r="AL36" s="650" t="s">
        <v>224</v>
      </c>
      <c r="AM36" s="651"/>
      <c r="AN36" s="651"/>
      <c r="AO36" s="652"/>
      <c r="AP36" s="235"/>
      <c r="AQ36" s="719" t="s">
        <v>324</v>
      </c>
      <c r="AR36" s="720"/>
      <c r="AS36" s="720"/>
      <c r="AT36" s="720"/>
      <c r="AU36" s="720"/>
      <c r="AV36" s="720"/>
      <c r="AW36" s="720"/>
      <c r="AX36" s="720"/>
      <c r="AY36" s="721"/>
      <c r="AZ36" s="634">
        <v>1094606</v>
      </c>
      <c r="BA36" s="635"/>
      <c r="BB36" s="635"/>
      <c r="BC36" s="635"/>
      <c r="BD36" s="635"/>
      <c r="BE36" s="635"/>
      <c r="BF36" s="722"/>
      <c r="BG36" s="656" t="s">
        <v>325</v>
      </c>
      <c r="BH36" s="657"/>
      <c r="BI36" s="657"/>
      <c r="BJ36" s="657"/>
      <c r="BK36" s="657"/>
      <c r="BL36" s="657"/>
      <c r="BM36" s="657"/>
      <c r="BN36" s="657"/>
      <c r="BO36" s="657"/>
      <c r="BP36" s="657"/>
      <c r="BQ36" s="657"/>
      <c r="BR36" s="657"/>
      <c r="BS36" s="657"/>
      <c r="BT36" s="657"/>
      <c r="BU36" s="658"/>
      <c r="BV36" s="634">
        <v>160463</v>
      </c>
      <c r="BW36" s="635"/>
      <c r="BX36" s="635"/>
      <c r="BY36" s="635"/>
      <c r="BZ36" s="635"/>
      <c r="CA36" s="635"/>
      <c r="CB36" s="722"/>
      <c r="CD36" s="660" t="s">
        <v>326</v>
      </c>
      <c r="CE36" s="661"/>
      <c r="CF36" s="661"/>
      <c r="CG36" s="661"/>
      <c r="CH36" s="661"/>
      <c r="CI36" s="661"/>
      <c r="CJ36" s="661"/>
      <c r="CK36" s="661"/>
      <c r="CL36" s="661"/>
      <c r="CM36" s="661"/>
      <c r="CN36" s="661"/>
      <c r="CO36" s="661"/>
      <c r="CP36" s="661"/>
      <c r="CQ36" s="662"/>
      <c r="CR36" s="645">
        <v>985145</v>
      </c>
      <c r="CS36" s="646"/>
      <c r="CT36" s="646"/>
      <c r="CU36" s="646"/>
      <c r="CV36" s="646"/>
      <c r="CW36" s="646"/>
      <c r="CX36" s="646"/>
      <c r="CY36" s="647"/>
      <c r="CZ36" s="650">
        <v>11.6</v>
      </c>
      <c r="DA36" s="679"/>
      <c r="DB36" s="679"/>
      <c r="DC36" s="684"/>
      <c r="DD36" s="654">
        <v>720175</v>
      </c>
      <c r="DE36" s="646"/>
      <c r="DF36" s="646"/>
      <c r="DG36" s="646"/>
      <c r="DH36" s="646"/>
      <c r="DI36" s="646"/>
      <c r="DJ36" s="646"/>
      <c r="DK36" s="647"/>
      <c r="DL36" s="654">
        <v>631160</v>
      </c>
      <c r="DM36" s="646"/>
      <c r="DN36" s="646"/>
      <c r="DO36" s="646"/>
      <c r="DP36" s="646"/>
      <c r="DQ36" s="646"/>
      <c r="DR36" s="646"/>
      <c r="DS36" s="646"/>
      <c r="DT36" s="646"/>
      <c r="DU36" s="646"/>
      <c r="DV36" s="647"/>
      <c r="DW36" s="650">
        <v>12.2</v>
      </c>
      <c r="DX36" s="679"/>
      <c r="DY36" s="679"/>
      <c r="DZ36" s="679"/>
      <c r="EA36" s="679"/>
      <c r="EB36" s="679"/>
      <c r="EC36" s="680"/>
    </row>
    <row r="37" spans="2:133" ht="11.25" customHeight="1">
      <c r="B37" s="642" t="s">
        <v>327</v>
      </c>
      <c r="C37" s="643"/>
      <c r="D37" s="643"/>
      <c r="E37" s="643"/>
      <c r="F37" s="643"/>
      <c r="G37" s="643"/>
      <c r="H37" s="643"/>
      <c r="I37" s="643"/>
      <c r="J37" s="643"/>
      <c r="K37" s="643"/>
      <c r="L37" s="643"/>
      <c r="M37" s="643"/>
      <c r="N37" s="643"/>
      <c r="O37" s="643"/>
      <c r="P37" s="643"/>
      <c r="Q37" s="644"/>
      <c r="R37" s="645">
        <v>771299</v>
      </c>
      <c r="S37" s="646"/>
      <c r="T37" s="646"/>
      <c r="U37" s="646"/>
      <c r="V37" s="646"/>
      <c r="W37" s="646"/>
      <c r="X37" s="646"/>
      <c r="Y37" s="647"/>
      <c r="Z37" s="648">
        <v>8.1999999999999993</v>
      </c>
      <c r="AA37" s="648"/>
      <c r="AB37" s="648"/>
      <c r="AC37" s="648"/>
      <c r="AD37" s="649" t="s">
        <v>128</v>
      </c>
      <c r="AE37" s="649"/>
      <c r="AF37" s="649"/>
      <c r="AG37" s="649"/>
      <c r="AH37" s="649"/>
      <c r="AI37" s="649"/>
      <c r="AJ37" s="649"/>
      <c r="AK37" s="649"/>
      <c r="AL37" s="650" t="s">
        <v>224</v>
      </c>
      <c r="AM37" s="651"/>
      <c r="AN37" s="651"/>
      <c r="AO37" s="652"/>
      <c r="AQ37" s="723" t="s">
        <v>328</v>
      </c>
      <c r="AR37" s="724"/>
      <c r="AS37" s="724"/>
      <c r="AT37" s="724"/>
      <c r="AU37" s="724"/>
      <c r="AV37" s="724"/>
      <c r="AW37" s="724"/>
      <c r="AX37" s="724"/>
      <c r="AY37" s="725"/>
      <c r="AZ37" s="645">
        <v>456500</v>
      </c>
      <c r="BA37" s="646"/>
      <c r="BB37" s="646"/>
      <c r="BC37" s="646"/>
      <c r="BD37" s="682"/>
      <c r="BE37" s="682"/>
      <c r="BF37" s="700"/>
      <c r="BG37" s="660" t="s">
        <v>329</v>
      </c>
      <c r="BH37" s="661"/>
      <c r="BI37" s="661"/>
      <c r="BJ37" s="661"/>
      <c r="BK37" s="661"/>
      <c r="BL37" s="661"/>
      <c r="BM37" s="661"/>
      <c r="BN37" s="661"/>
      <c r="BO37" s="661"/>
      <c r="BP37" s="661"/>
      <c r="BQ37" s="661"/>
      <c r="BR37" s="661"/>
      <c r="BS37" s="661"/>
      <c r="BT37" s="661"/>
      <c r="BU37" s="662"/>
      <c r="BV37" s="645">
        <v>156203</v>
      </c>
      <c r="BW37" s="646"/>
      <c r="BX37" s="646"/>
      <c r="BY37" s="646"/>
      <c r="BZ37" s="646"/>
      <c r="CA37" s="646"/>
      <c r="CB37" s="655"/>
      <c r="CD37" s="660" t="s">
        <v>330</v>
      </c>
      <c r="CE37" s="661"/>
      <c r="CF37" s="661"/>
      <c r="CG37" s="661"/>
      <c r="CH37" s="661"/>
      <c r="CI37" s="661"/>
      <c r="CJ37" s="661"/>
      <c r="CK37" s="661"/>
      <c r="CL37" s="661"/>
      <c r="CM37" s="661"/>
      <c r="CN37" s="661"/>
      <c r="CO37" s="661"/>
      <c r="CP37" s="661"/>
      <c r="CQ37" s="662"/>
      <c r="CR37" s="645">
        <v>319645</v>
      </c>
      <c r="CS37" s="682"/>
      <c r="CT37" s="682"/>
      <c r="CU37" s="682"/>
      <c r="CV37" s="682"/>
      <c r="CW37" s="682"/>
      <c r="CX37" s="682"/>
      <c r="CY37" s="683"/>
      <c r="CZ37" s="650">
        <v>3.8</v>
      </c>
      <c r="DA37" s="679"/>
      <c r="DB37" s="679"/>
      <c r="DC37" s="684"/>
      <c r="DD37" s="654">
        <v>319515</v>
      </c>
      <c r="DE37" s="682"/>
      <c r="DF37" s="682"/>
      <c r="DG37" s="682"/>
      <c r="DH37" s="682"/>
      <c r="DI37" s="682"/>
      <c r="DJ37" s="682"/>
      <c r="DK37" s="683"/>
      <c r="DL37" s="654">
        <v>291409</v>
      </c>
      <c r="DM37" s="682"/>
      <c r="DN37" s="682"/>
      <c r="DO37" s="682"/>
      <c r="DP37" s="682"/>
      <c r="DQ37" s="682"/>
      <c r="DR37" s="682"/>
      <c r="DS37" s="682"/>
      <c r="DT37" s="682"/>
      <c r="DU37" s="682"/>
      <c r="DV37" s="683"/>
      <c r="DW37" s="650">
        <v>5.6</v>
      </c>
      <c r="DX37" s="679"/>
      <c r="DY37" s="679"/>
      <c r="DZ37" s="679"/>
      <c r="EA37" s="679"/>
      <c r="EB37" s="679"/>
      <c r="EC37" s="680"/>
    </row>
    <row r="38" spans="2:133" ht="11.25" customHeight="1">
      <c r="B38" s="642" t="s">
        <v>331</v>
      </c>
      <c r="C38" s="643"/>
      <c r="D38" s="643"/>
      <c r="E38" s="643"/>
      <c r="F38" s="643"/>
      <c r="G38" s="643"/>
      <c r="H38" s="643"/>
      <c r="I38" s="643"/>
      <c r="J38" s="643"/>
      <c r="K38" s="643"/>
      <c r="L38" s="643"/>
      <c r="M38" s="643"/>
      <c r="N38" s="643"/>
      <c r="O38" s="643"/>
      <c r="P38" s="643"/>
      <c r="Q38" s="644"/>
      <c r="R38" s="645">
        <v>171440</v>
      </c>
      <c r="S38" s="646"/>
      <c r="T38" s="646"/>
      <c r="U38" s="646"/>
      <c r="V38" s="646"/>
      <c r="W38" s="646"/>
      <c r="X38" s="646"/>
      <c r="Y38" s="647"/>
      <c r="Z38" s="648">
        <v>1.8</v>
      </c>
      <c r="AA38" s="648"/>
      <c r="AB38" s="648"/>
      <c r="AC38" s="648"/>
      <c r="AD38" s="649">
        <v>39</v>
      </c>
      <c r="AE38" s="649"/>
      <c r="AF38" s="649"/>
      <c r="AG38" s="649"/>
      <c r="AH38" s="649"/>
      <c r="AI38" s="649"/>
      <c r="AJ38" s="649"/>
      <c r="AK38" s="649"/>
      <c r="AL38" s="650">
        <v>0</v>
      </c>
      <c r="AM38" s="651"/>
      <c r="AN38" s="651"/>
      <c r="AO38" s="652"/>
      <c r="AQ38" s="723" t="s">
        <v>332</v>
      </c>
      <c r="AR38" s="724"/>
      <c r="AS38" s="724"/>
      <c r="AT38" s="724"/>
      <c r="AU38" s="724"/>
      <c r="AV38" s="724"/>
      <c r="AW38" s="724"/>
      <c r="AX38" s="724"/>
      <c r="AY38" s="725"/>
      <c r="AZ38" s="645">
        <v>64828</v>
      </c>
      <c r="BA38" s="646"/>
      <c r="BB38" s="646"/>
      <c r="BC38" s="646"/>
      <c r="BD38" s="682"/>
      <c r="BE38" s="682"/>
      <c r="BF38" s="700"/>
      <c r="BG38" s="660" t="s">
        <v>333</v>
      </c>
      <c r="BH38" s="661"/>
      <c r="BI38" s="661"/>
      <c r="BJ38" s="661"/>
      <c r="BK38" s="661"/>
      <c r="BL38" s="661"/>
      <c r="BM38" s="661"/>
      <c r="BN38" s="661"/>
      <c r="BO38" s="661"/>
      <c r="BP38" s="661"/>
      <c r="BQ38" s="661"/>
      <c r="BR38" s="661"/>
      <c r="BS38" s="661"/>
      <c r="BT38" s="661"/>
      <c r="BU38" s="662"/>
      <c r="BV38" s="645">
        <v>2287</v>
      </c>
      <c r="BW38" s="646"/>
      <c r="BX38" s="646"/>
      <c r="BY38" s="646"/>
      <c r="BZ38" s="646"/>
      <c r="CA38" s="646"/>
      <c r="CB38" s="655"/>
      <c r="CD38" s="660" t="s">
        <v>334</v>
      </c>
      <c r="CE38" s="661"/>
      <c r="CF38" s="661"/>
      <c r="CG38" s="661"/>
      <c r="CH38" s="661"/>
      <c r="CI38" s="661"/>
      <c r="CJ38" s="661"/>
      <c r="CK38" s="661"/>
      <c r="CL38" s="661"/>
      <c r="CM38" s="661"/>
      <c r="CN38" s="661"/>
      <c r="CO38" s="661"/>
      <c r="CP38" s="661"/>
      <c r="CQ38" s="662"/>
      <c r="CR38" s="645">
        <v>1029558</v>
      </c>
      <c r="CS38" s="646"/>
      <c r="CT38" s="646"/>
      <c r="CU38" s="646"/>
      <c r="CV38" s="646"/>
      <c r="CW38" s="646"/>
      <c r="CX38" s="646"/>
      <c r="CY38" s="647"/>
      <c r="CZ38" s="650">
        <v>12.1</v>
      </c>
      <c r="DA38" s="679"/>
      <c r="DB38" s="679"/>
      <c r="DC38" s="684"/>
      <c r="DD38" s="654">
        <v>933478</v>
      </c>
      <c r="DE38" s="646"/>
      <c r="DF38" s="646"/>
      <c r="DG38" s="646"/>
      <c r="DH38" s="646"/>
      <c r="DI38" s="646"/>
      <c r="DJ38" s="646"/>
      <c r="DK38" s="647"/>
      <c r="DL38" s="654">
        <v>838079</v>
      </c>
      <c r="DM38" s="646"/>
      <c r="DN38" s="646"/>
      <c r="DO38" s="646"/>
      <c r="DP38" s="646"/>
      <c r="DQ38" s="646"/>
      <c r="DR38" s="646"/>
      <c r="DS38" s="646"/>
      <c r="DT38" s="646"/>
      <c r="DU38" s="646"/>
      <c r="DV38" s="647"/>
      <c r="DW38" s="650">
        <v>16.2</v>
      </c>
      <c r="DX38" s="679"/>
      <c r="DY38" s="679"/>
      <c r="DZ38" s="679"/>
      <c r="EA38" s="679"/>
      <c r="EB38" s="679"/>
      <c r="EC38" s="680"/>
    </row>
    <row r="39" spans="2:133" ht="11.25" customHeight="1">
      <c r="B39" s="642" t="s">
        <v>335</v>
      </c>
      <c r="C39" s="643"/>
      <c r="D39" s="643"/>
      <c r="E39" s="643"/>
      <c r="F39" s="643"/>
      <c r="G39" s="643"/>
      <c r="H39" s="643"/>
      <c r="I39" s="643"/>
      <c r="J39" s="643"/>
      <c r="K39" s="643"/>
      <c r="L39" s="643"/>
      <c r="M39" s="643"/>
      <c r="N39" s="643"/>
      <c r="O39" s="643"/>
      <c r="P39" s="643"/>
      <c r="Q39" s="644"/>
      <c r="R39" s="645">
        <v>935493</v>
      </c>
      <c r="S39" s="646"/>
      <c r="T39" s="646"/>
      <c r="U39" s="646"/>
      <c r="V39" s="646"/>
      <c r="W39" s="646"/>
      <c r="X39" s="646"/>
      <c r="Y39" s="647"/>
      <c r="Z39" s="648">
        <v>9.9</v>
      </c>
      <c r="AA39" s="648"/>
      <c r="AB39" s="648"/>
      <c r="AC39" s="648"/>
      <c r="AD39" s="649" t="s">
        <v>224</v>
      </c>
      <c r="AE39" s="649"/>
      <c r="AF39" s="649"/>
      <c r="AG39" s="649"/>
      <c r="AH39" s="649"/>
      <c r="AI39" s="649"/>
      <c r="AJ39" s="649"/>
      <c r="AK39" s="649"/>
      <c r="AL39" s="650" t="s">
        <v>128</v>
      </c>
      <c r="AM39" s="651"/>
      <c r="AN39" s="651"/>
      <c r="AO39" s="652"/>
      <c r="AQ39" s="723" t="s">
        <v>336</v>
      </c>
      <c r="AR39" s="724"/>
      <c r="AS39" s="724"/>
      <c r="AT39" s="724"/>
      <c r="AU39" s="724"/>
      <c r="AV39" s="724"/>
      <c r="AW39" s="724"/>
      <c r="AX39" s="724"/>
      <c r="AY39" s="725"/>
      <c r="AZ39" s="645">
        <v>11996</v>
      </c>
      <c r="BA39" s="646"/>
      <c r="BB39" s="646"/>
      <c r="BC39" s="646"/>
      <c r="BD39" s="682"/>
      <c r="BE39" s="682"/>
      <c r="BF39" s="700"/>
      <c r="BG39" s="660" t="s">
        <v>337</v>
      </c>
      <c r="BH39" s="661"/>
      <c r="BI39" s="661"/>
      <c r="BJ39" s="661"/>
      <c r="BK39" s="661"/>
      <c r="BL39" s="661"/>
      <c r="BM39" s="661"/>
      <c r="BN39" s="661"/>
      <c r="BO39" s="661"/>
      <c r="BP39" s="661"/>
      <c r="BQ39" s="661"/>
      <c r="BR39" s="661"/>
      <c r="BS39" s="661"/>
      <c r="BT39" s="661"/>
      <c r="BU39" s="662"/>
      <c r="BV39" s="645">
        <v>4746</v>
      </c>
      <c r="BW39" s="646"/>
      <c r="BX39" s="646"/>
      <c r="BY39" s="646"/>
      <c r="BZ39" s="646"/>
      <c r="CA39" s="646"/>
      <c r="CB39" s="655"/>
      <c r="CD39" s="660" t="s">
        <v>338</v>
      </c>
      <c r="CE39" s="661"/>
      <c r="CF39" s="661"/>
      <c r="CG39" s="661"/>
      <c r="CH39" s="661"/>
      <c r="CI39" s="661"/>
      <c r="CJ39" s="661"/>
      <c r="CK39" s="661"/>
      <c r="CL39" s="661"/>
      <c r="CM39" s="661"/>
      <c r="CN39" s="661"/>
      <c r="CO39" s="661"/>
      <c r="CP39" s="661"/>
      <c r="CQ39" s="662"/>
      <c r="CR39" s="645">
        <v>56175</v>
      </c>
      <c r="CS39" s="682"/>
      <c r="CT39" s="682"/>
      <c r="CU39" s="682"/>
      <c r="CV39" s="682"/>
      <c r="CW39" s="682"/>
      <c r="CX39" s="682"/>
      <c r="CY39" s="683"/>
      <c r="CZ39" s="650">
        <v>0.7</v>
      </c>
      <c r="DA39" s="679"/>
      <c r="DB39" s="679"/>
      <c r="DC39" s="684"/>
      <c r="DD39" s="654">
        <v>4975</v>
      </c>
      <c r="DE39" s="682"/>
      <c r="DF39" s="682"/>
      <c r="DG39" s="682"/>
      <c r="DH39" s="682"/>
      <c r="DI39" s="682"/>
      <c r="DJ39" s="682"/>
      <c r="DK39" s="683"/>
      <c r="DL39" s="654" t="s">
        <v>224</v>
      </c>
      <c r="DM39" s="682"/>
      <c r="DN39" s="682"/>
      <c r="DO39" s="682"/>
      <c r="DP39" s="682"/>
      <c r="DQ39" s="682"/>
      <c r="DR39" s="682"/>
      <c r="DS39" s="682"/>
      <c r="DT39" s="682"/>
      <c r="DU39" s="682"/>
      <c r="DV39" s="683"/>
      <c r="DW39" s="650" t="s">
        <v>224</v>
      </c>
      <c r="DX39" s="679"/>
      <c r="DY39" s="679"/>
      <c r="DZ39" s="679"/>
      <c r="EA39" s="679"/>
      <c r="EB39" s="679"/>
      <c r="EC39" s="680"/>
    </row>
    <row r="40" spans="2:133" ht="11.25" customHeight="1">
      <c r="B40" s="642" t="s">
        <v>339</v>
      </c>
      <c r="C40" s="643"/>
      <c r="D40" s="643"/>
      <c r="E40" s="643"/>
      <c r="F40" s="643"/>
      <c r="G40" s="643"/>
      <c r="H40" s="643"/>
      <c r="I40" s="643"/>
      <c r="J40" s="643"/>
      <c r="K40" s="643"/>
      <c r="L40" s="643"/>
      <c r="M40" s="643"/>
      <c r="N40" s="643"/>
      <c r="O40" s="643"/>
      <c r="P40" s="643"/>
      <c r="Q40" s="644"/>
      <c r="R40" s="645" t="s">
        <v>128</v>
      </c>
      <c r="S40" s="646"/>
      <c r="T40" s="646"/>
      <c r="U40" s="646"/>
      <c r="V40" s="646"/>
      <c r="W40" s="646"/>
      <c r="X40" s="646"/>
      <c r="Y40" s="647"/>
      <c r="Z40" s="648" t="s">
        <v>128</v>
      </c>
      <c r="AA40" s="648"/>
      <c r="AB40" s="648"/>
      <c r="AC40" s="648"/>
      <c r="AD40" s="649" t="s">
        <v>224</v>
      </c>
      <c r="AE40" s="649"/>
      <c r="AF40" s="649"/>
      <c r="AG40" s="649"/>
      <c r="AH40" s="649"/>
      <c r="AI40" s="649"/>
      <c r="AJ40" s="649"/>
      <c r="AK40" s="649"/>
      <c r="AL40" s="650" t="s">
        <v>128</v>
      </c>
      <c r="AM40" s="651"/>
      <c r="AN40" s="651"/>
      <c r="AO40" s="652"/>
      <c r="AQ40" s="723" t="s">
        <v>340</v>
      </c>
      <c r="AR40" s="724"/>
      <c r="AS40" s="724"/>
      <c r="AT40" s="724"/>
      <c r="AU40" s="724"/>
      <c r="AV40" s="724"/>
      <c r="AW40" s="724"/>
      <c r="AX40" s="724"/>
      <c r="AY40" s="725"/>
      <c r="AZ40" s="645">
        <v>220</v>
      </c>
      <c r="BA40" s="646"/>
      <c r="BB40" s="646"/>
      <c r="BC40" s="646"/>
      <c r="BD40" s="682"/>
      <c r="BE40" s="682"/>
      <c r="BF40" s="700"/>
      <c r="BG40" s="726" t="s">
        <v>341</v>
      </c>
      <c r="BH40" s="727"/>
      <c r="BI40" s="727"/>
      <c r="BJ40" s="727"/>
      <c r="BK40" s="727"/>
      <c r="BL40" s="236"/>
      <c r="BM40" s="661" t="s">
        <v>342</v>
      </c>
      <c r="BN40" s="661"/>
      <c r="BO40" s="661"/>
      <c r="BP40" s="661"/>
      <c r="BQ40" s="661"/>
      <c r="BR40" s="661"/>
      <c r="BS40" s="661"/>
      <c r="BT40" s="661"/>
      <c r="BU40" s="662"/>
      <c r="BV40" s="645">
        <v>111</v>
      </c>
      <c r="BW40" s="646"/>
      <c r="BX40" s="646"/>
      <c r="BY40" s="646"/>
      <c r="BZ40" s="646"/>
      <c r="CA40" s="646"/>
      <c r="CB40" s="655"/>
      <c r="CD40" s="660" t="s">
        <v>343</v>
      </c>
      <c r="CE40" s="661"/>
      <c r="CF40" s="661"/>
      <c r="CG40" s="661"/>
      <c r="CH40" s="661"/>
      <c r="CI40" s="661"/>
      <c r="CJ40" s="661"/>
      <c r="CK40" s="661"/>
      <c r="CL40" s="661"/>
      <c r="CM40" s="661"/>
      <c r="CN40" s="661"/>
      <c r="CO40" s="661"/>
      <c r="CP40" s="661"/>
      <c r="CQ40" s="662"/>
      <c r="CR40" s="645" t="s">
        <v>128</v>
      </c>
      <c r="CS40" s="646"/>
      <c r="CT40" s="646"/>
      <c r="CU40" s="646"/>
      <c r="CV40" s="646"/>
      <c r="CW40" s="646"/>
      <c r="CX40" s="646"/>
      <c r="CY40" s="647"/>
      <c r="CZ40" s="650" t="s">
        <v>224</v>
      </c>
      <c r="DA40" s="679"/>
      <c r="DB40" s="679"/>
      <c r="DC40" s="684"/>
      <c r="DD40" s="654" t="s">
        <v>224</v>
      </c>
      <c r="DE40" s="646"/>
      <c r="DF40" s="646"/>
      <c r="DG40" s="646"/>
      <c r="DH40" s="646"/>
      <c r="DI40" s="646"/>
      <c r="DJ40" s="646"/>
      <c r="DK40" s="647"/>
      <c r="DL40" s="654" t="s">
        <v>224</v>
      </c>
      <c r="DM40" s="646"/>
      <c r="DN40" s="646"/>
      <c r="DO40" s="646"/>
      <c r="DP40" s="646"/>
      <c r="DQ40" s="646"/>
      <c r="DR40" s="646"/>
      <c r="DS40" s="646"/>
      <c r="DT40" s="646"/>
      <c r="DU40" s="646"/>
      <c r="DV40" s="647"/>
      <c r="DW40" s="650" t="s">
        <v>128</v>
      </c>
      <c r="DX40" s="679"/>
      <c r="DY40" s="679"/>
      <c r="DZ40" s="679"/>
      <c r="EA40" s="679"/>
      <c r="EB40" s="679"/>
      <c r="EC40" s="680"/>
    </row>
    <row r="41" spans="2:133" ht="11.25" customHeight="1">
      <c r="B41" s="642" t="s">
        <v>344</v>
      </c>
      <c r="C41" s="643"/>
      <c r="D41" s="643"/>
      <c r="E41" s="643"/>
      <c r="F41" s="643"/>
      <c r="G41" s="643"/>
      <c r="H41" s="643"/>
      <c r="I41" s="643"/>
      <c r="J41" s="643"/>
      <c r="K41" s="643"/>
      <c r="L41" s="643"/>
      <c r="M41" s="643"/>
      <c r="N41" s="643"/>
      <c r="O41" s="643"/>
      <c r="P41" s="643"/>
      <c r="Q41" s="644"/>
      <c r="R41" s="645">
        <v>158493</v>
      </c>
      <c r="S41" s="646"/>
      <c r="T41" s="646"/>
      <c r="U41" s="646"/>
      <c r="V41" s="646"/>
      <c r="W41" s="646"/>
      <c r="X41" s="646"/>
      <c r="Y41" s="647"/>
      <c r="Z41" s="648">
        <v>1.7</v>
      </c>
      <c r="AA41" s="648"/>
      <c r="AB41" s="648"/>
      <c r="AC41" s="648"/>
      <c r="AD41" s="649" t="s">
        <v>224</v>
      </c>
      <c r="AE41" s="649"/>
      <c r="AF41" s="649"/>
      <c r="AG41" s="649"/>
      <c r="AH41" s="649"/>
      <c r="AI41" s="649"/>
      <c r="AJ41" s="649"/>
      <c r="AK41" s="649"/>
      <c r="AL41" s="650" t="s">
        <v>224</v>
      </c>
      <c r="AM41" s="651"/>
      <c r="AN41" s="651"/>
      <c r="AO41" s="652"/>
      <c r="AQ41" s="723" t="s">
        <v>345</v>
      </c>
      <c r="AR41" s="724"/>
      <c r="AS41" s="724"/>
      <c r="AT41" s="724"/>
      <c r="AU41" s="724"/>
      <c r="AV41" s="724"/>
      <c r="AW41" s="724"/>
      <c r="AX41" s="724"/>
      <c r="AY41" s="725"/>
      <c r="AZ41" s="645">
        <v>114007</v>
      </c>
      <c r="BA41" s="646"/>
      <c r="BB41" s="646"/>
      <c r="BC41" s="646"/>
      <c r="BD41" s="682"/>
      <c r="BE41" s="682"/>
      <c r="BF41" s="700"/>
      <c r="BG41" s="726"/>
      <c r="BH41" s="727"/>
      <c r="BI41" s="727"/>
      <c r="BJ41" s="727"/>
      <c r="BK41" s="727"/>
      <c r="BL41" s="236"/>
      <c r="BM41" s="661" t="s">
        <v>346</v>
      </c>
      <c r="BN41" s="661"/>
      <c r="BO41" s="661"/>
      <c r="BP41" s="661"/>
      <c r="BQ41" s="661"/>
      <c r="BR41" s="661"/>
      <c r="BS41" s="661"/>
      <c r="BT41" s="661"/>
      <c r="BU41" s="662"/>
      <c r="BV41" s="645" t="s">
        <v>128</v>
      </c>
      <c r="BW41" s="646"/>
      <c r="BX41" s="646"/>
      <c r="BY41" s="646"/>
      <c r="BZ41" s="646"/>
      <c r="CA41" s="646"/>
      <c r="CB41" s="655"/>
      <c r="CD41" s="660" t="s">
        <v>347</v>
      </c>
      <c r="CE41" s="661"/>
      <c r="CF41" s="661"/>
      <c r="CG41" s="661"/>
      <c r="CH41" s="661"/>
      <c r="CI41" s="661"/>
      <c r="CJ41" s="661"/>
      <c r="CK41" s="661"/>
      <c r="CL41" s="661"/>
      <c r="CM41" s="661"/>
      <c r="CN41" s="661"/>
      <c r="CO41" s="661"/>
      <c r="CP41" s="661"/>
      <c r="CQ41" s="662"/>
      <c r="CR41" s="645" t="s">
        <v>128</v>
      </c>
      <c r="CS41" s="682"/>
      <c r="CT41" s="682"/>
      <c r="CU41" s="682"/>
      <c r="CV41" s="682"/>
      <c r="CW41" s="682"/>
      <c r="CX41" s="682"/>
      <c r="CY41" s="683"/>
      <c r="CZ41" s="650" t="s">
        <v>128</v>
      </c>
      <c r="DA41" s="679"/>
      <c r="DB41" s="679"/>
      <c r="DC41" s="684"/>
      <c r="DD41" s="654" t="s">
        <v>224</v>
      </c>
      <c r="DE41" s="682"/>
      <c r="DF41" s="682"/>
      <c r="DG41" s="682"/>
      <c r="DH41" s="682"/>
      <c r="DI41" s="682"/>
      <c r="DJ41" s="682"/>
      <c r="DK41" s="683"/>
      <c r="DL41" s="732"/>
      <c r="DM41" s="733"/>
      <c r="DN41" s="733"/>
      <c r="DO41" s="733"/>
      <c r="DP41" s="733"/>
      <c r="DQ41" s="733"/>
      <c r="DR41" s="733"/>
      <c r="DS41" s="733"/>
      <c r="DT41" s="733"/>
      <c r="DU41" s="733"/>
      <c r="DV41" s="734"/>
      <c r="DW41" s="735"/>
      <c r="DX41" s="736"/>
      <c r="DY41" s="736"/>
      <c r="DZ41" s="736"/>
      <c r="EA41" s="736"/>
      <c r="EB41" s="736"/>
      <c r="EC41" s="737"/>
    </row>
    <row r="42" spans="2:133" ht="11.25" customHeight="1">
      <c r="B42" s="686" t="s">
        <v>348</v>
      </c>
      <c r="C42" s="687"/>
      <c r="D42" s="687"/>
      <c r="E42" s="687"/>
      <c r="F42" s="687"/>
      <c r="G42" s="687"/>
      <c r="H42" s="687"/>
      <c r="I42" s="687"/>
      <c r="J42" s="687"/>
      <c r="K42" s="687"/>
      <c r="L42" s="687"/>
      <c r="M42" s="687"/>
      <c r="N42" s="687"/>
      <c r="O42" s="687"/>
      <c r="P42" s="687"/>
      <c r="Q42" s="688"/>
      <c r="R42" s="730">
        <v>9413933</v>
      </c>
      <c r="S42" s="731"/>
      <c r="T42" s="731"/>
      <c r="U42" s="731"/>
      <c r="V42" s="731"/>
      <c r="W42" s="731"/>
      <c r="X42" s="731"/>
      <c r="Y42" s="739"/>
      <c r="Z42" s="740">
        <v>100</v>
      </c>
      <c r="AA42" s="740"/>
      <c r="AB42" s="740"/>
      <c r="AC42" s="740"/>
      <c r="AD42" s="741">
        <v>5008776</v>
      </c>
      <c r="AE42" s="741"/>
      <c r="AF42" s="741"/>
      <c r="AG42" s="741"/>
      <c r="AH42" s="741"/>
      <c r="AI42" s="741"/>
      <c r="AJ42" s="741"/>
      <c r="AK42" s="741"/>
      <c r="AL42" s="742">
        <v>100</v>
      </c>
      <c r="AM42" s="717"/>
      <c r="AN42" s="717"/>
      <c r="AO42" s="743"/>
      <c r="AQ42" s="744" t="s">
        <v>349</v>
      </c>
      <c r="AR42" s="745"/>
      <c r="AS42" s="745"/>
      <c r="AT42" s="745"/>
      <c r="AU42" s="745"/>
      <c r="AV42" s="745"/>
      <c r="AW42" s="745"/>
      <c r="AX42" s="745"/>
      <c r="AY42" s="746"/>
      <c r="AZ42" s="730">
        <v>447055</v>
      </c>
      <c r="BA42" s="731"/>
      <c r="BB42" s="731"/>
      <c r="BC42" s="731"/>
      <c r="BD42" s="716"/>
      <c r="BE42" s="716"/>
      <c r="BF42" s="718"/>
      <c r="BG42" s="728"/>
      <c r="BH42" s="729"/>
      <c r="BI42" s="729"/>
      <c r="BJ42" s="729"/>
      <c r="BK42" s="729"/>
      <c r="BL42" s="237"/>
      <c r="BM42" s="671" t="s">
        <v>350</v>
      </c>
      <c r="BN42" s="671"/>
      <c r="BO42" s="671"/>
      <c r="BP42" s="671"/>
      <c r="BQ42" s="671"/>
      <c r="BR42" s="671"/>
      <c r="BS42" s="671"/>
      <c r="BT42" s="671"/>
      <c r="BU42" s="672"/>
      <c r="BV42" s="730">
        <v>241</v>
      </c>
      <c r="BW42" s="731"/>
      <c r="BX42" s="731"/>
      <c r="BY42" s="731"/>
      <c r="BZ42" s="731"/>
      <c r="CA42" s="731"/>
      <c r="CB42" s="738"/>
      <c r="CD42" s="642" t="s">
        <v>351</v>
      </c>
      <c r="CE42" s="643"/>
      <c r="CF42" s="643"/>
      <c r="CG42" s="643"/>
      <c r="CH42" s="643"/>
      <c r="CI42" s="643"/>
      <c r="CJ42" s="643"/>
      <c r="CK42" s="643"/>
      <c r="CL42" s="643"/>
      <c r="CM42" s="643"/>
      <c r="CN42" s="643"/>
      <c r="CO42" s="643"/>
      <c r="CP42" s="643"/>
      <c r="CQ42" s="644"/>
      <c r="CR42" s="645">
        <v>1900046</v>
      </c>
      <c r="CS42" s="646"/>
      <c r="CT42" s="646"/>
      <c r="CU42" s="646"/>
      <c r="CV42" s="646"/>
      <c r="CW42" s="646"/>
      <c r="CX42" s="646"/>
      <c r="CY42" s="647"/>
      <c r="CZ42" s="650">
        <v>22.3</v>
      </c>
      <c r="DA42" s="651"/>
      <c r="DB42" s="651"/>
      <c r="DC42" s="663"/>
      <c r="DD42" s="654">
        <v>344012</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c r="BV43" s="238"/>
      <c r="BW43" s="238"/>
      <c r="BX43" s="238"/>
      <c r="BY43" s="238"/>
      <c r="BZ43" s="238"/>
      <c r="CA43" s="238"/>
      <c r="CB43" s="238"/>
      <c r="CD43" s="642" t="s">
        <v>352</v>
      </c>
      <c r="CE43" s="643"/>
      <c r="CF43" s="643"/>
      <c r="CG43" s="643"/>
      <c r="CH43" s="643"/>
      <c r="CI43" s="643"/>
      <c r="CJ43" s="643"/>
      <c r="CK43" s="643"/>
      <c r="CL43" s="643"/>
      <c r="CM43" s="643"/>
      <c r="CN43" s="643"/>
      <c r="CO43" s="643"/>
      <c r="CP43" s="643"/>
      <c r="CQ43" s="644"/>
      <c r="CR43" s="645">
        <v>36564</v>
      </c>
      <c r="CS43" s="682"/>
      <c r="CT43" s="682"/>
      <c r="CU43" s="682"/>
      <c r="CV43" s="682"/>
      <c r="CW43" s="682"/>
      <c r="CX43" s="682"/>
      <c r="CY43" s="683"/>
      <c r="CZ43" s="650">
        <v>0.4</v>
      </c>
      <c r="DA43" s="679"/>
      <c r="DB43" s="679"/>
      <c r="DC43" s="684"/>
      <c r="DD43" s="654">
        <v>31503</v>
      </c>
      <c r="DE43" s="682"/>
      <c r="DF43" s="682"/>
      <c r="DG43" s="682"/>
      <c r="DH43" s="682"/>
      <c r="DI43" s="682"/>
      <c r="DJ43" s="682"/>
      <c r="DK43" s="683"/>
      <c r="DL43" s="732"/>
      <c r="DM43" s="733"/>
      <c r="DN43" s="733"/>
      <c r="DO43" s="733"/>
      <c r="DP43" s="733"/>
      <c r="DQ43" s="733"/>
      <c r="DR43" s="733"/>
      <c r="DS43" s="733"/>
      <c r="DT43" s="733"/>
      <c r="DU43" s="733"/>
      <c r="DV43" s="734"/>
      <c r="DW43" s="735"/>
      <c r="DX43" s="736"/>
      <c r="DY43" s="736"/>
      <c r="DZ43" s="736"/>
      <c r="EA43" s="736"/>
      <c r="EB43" s="736"/>
      <c r="EC43" s="737"/>
    </row>
    <row r="44" spans="2:133" ht="11.25" customHeight="1">
      <c r="CD44" s="757" t="s">
        <v>301</v>
      </c>
      <c r="CE44" s="758"/>
      <c r="CF44" s="642" t="s">
        <v>353</v>
      </c>
      <c r="CG44" s="643"/>
      <c r="CH44" s="643"/>
      <c r="CI44" s="643"/>
      <c r="CJ44" s="643"/>
      <c r="CK44" s="643"/>
      <c r="CL44" s="643"/>
      <c r="CM44" s="643"/>
      <c r="CN44" s="643"/>
      <c r="CO44" s="643"/>
      <c r="CP44" s="643"/>
      <c r="CQ44" s="644"/>
      <c r="CR44" s="645">
        <v>1678897</v>
      </c>
      <c r="CS44" s="646"/>
      <c r="CT44" s="646"/>
      <c r="CU44" s="646"/>
      <c r="CV44" s="646"/>
      <c r="CW44" s="646"/>
      <c r="CX44" s="646"/>
      <c r="CY44" s="647"/>
      <c r="CZ44" s="650">
        <v>19.7</v>
      </c>
      <c r="DA44" s="651"/>
      <c r="DB44" s="651"/>
      <c r="DC44" s="663"/>
      <c r="DD44" s="654">
        <v>341419</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c r="CD45" s="759"/>
      <c r="CE45" s="760"/>
      <c r="CF45" s="642" t="s">
        <v>354</v>
      </c>
      <c r="CG45" s="643"/>
      <c r="CH45" s="643"/>
      <c r="CI45" s="643"/>
      <c r="CJ45" s="643"/>
      <c r="CK45" s="643"/>
      <c r="CL45" s="643"/>
      <c r="CM45" s="643"/>
      <c r="CN45" s="643"/>
      <c r="CO45" s="643"/>
      <c r="CP45" s="643"/>
      <c r="CQ45" s="644"/>
      <c r="CR45" s="645">
        <v>832790</v>
      </c>
      <c r="CS45" s="682"/>
      <c r="CT45" s="682"/>
      <c r="CU45" s="682"/>
      <c r="CV45" s="682"/>
      <c r="CW45" s="682"/>
      <c r="CX45" s="682"/>
      <c r="CY45" s="683"/>
      <c r="CZ45" s="650">
        <v>9.8000000000000007</v>
      </c>
      <c r="DA45" s="679"/>
      <c r="DB45" s="679"/>
      <c r="DC45" s="684"/>
      <c r="DD45" s="654">
        <v>18709</v>
      </c>
      <c r="DE45" s="682"/>
      <c r="DF45" s="682"/>
      <c r="DG45" s="682"/>
      <c r="DH45" s="682"/>
      <c r="DI45" s="682"/>
      <c r="DJ45" s="682"/>
      <c r="DK45" s="683"/>
      <c r="DL45" s="732"/>
      <c r="DM45" s="733"/>
      <c r="DN45" s="733"/>
      <c r="DO45" s="733"/>
      <c r="DP45" s="733"/>
      <c r="DQ45" s="733"/>
      <c r="DR45" s="733"/>
      <c r="DS45" s="733"/>
      <c r="DT45" s="733"/>
      <c r="DU45" s="733"/>
      <c r="DV45" s="734"/>
      <c r="DW45" s="735"/>
      <c r="DX45" s="736"/>
      <c r="DY45" s="736"/>
      <c r="DZ45" s="736"/>
      <c r="EA45" s="736"/>
      <c r="EB45" s="736"/>
      <c r="EC45" s="737"/>
    </row>
    <row r="46" spans="2:133" ht="11.25" customHeight="1">
      <c r="B46" s="230" t="s">
        <v>355</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356</v>
      </c>
      <c r="CG46" s="643"/>
      <c r="CH46" s="643"/>
      <c r="CI46" s="643"/>
      <c r="CJ46" s="643"/>
      <c r="CK46" s="643"/>
      <c r="CL46" s="643"/>
      <c r="CM46" s="643"/>
      <c r="CN46" s="643"/>
      <c r="CO46" s="643"/>
      <c r="CP46" s="643"/>
      <c r="CQ46" s="644"/>
      <c r="CR46" s="645">
        <v>825973</v>
      </c>
      <c r="CS46" s="646"/>
      <c r="CT46" s="646"/>
      <c r="CU46" s="646"/>
      <c r="CV46" s="646"/>
      <c r="CW46" s="646"/>
      <c r="CX46" s="646"/>
      <c r="CY46" s="647"/>
      <c r="CZ46" s="650">
        <v>9.6999999999999993</v>
      </c>
      <c r="DA46" s="651"/>
      <c r="DB46" s="651"/>
      <c r="DC46" s="663"/>
      <c r="DD46" s="654">
        <v>304792</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c r="B47" s="240" t="s">
        <v>357</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358</v>
      </c>
      <c r="CG47" s="643"/>
      <c r="CH47" s="643"/>
      <c r="CI47" s="643"/>
      <c r="CJ47" s="643"/>
      <c r="CK47" s="643"/>
      <c r="CL47" s="643"/>
      <c r="CM47" s="643"/>
      <c r="CN47" s="643"/>
      <c r="CO47" s="643"/>
      <c r="CP47" s="643"/>
      <c r="CQ47" s="644"/>
      <c r="CR47" s="645">
        <v>221149</v>
      </c>
      <c r="CS47" s="682"/>
      <c r="CT47" s="682"/>
      <c r="CU47" s="682"/>
      <c r="CV47" s="682"/>
      <c r="CW47" s="682"/>
      <c r="CX47" s="682"/>
      <c r="CY47" s="683"/>
      <c r="CZ47" s="650">
        <v>2.6</v>
      </c>
      <c r="DA47" s="679"/>
      <c r="DB47" s="679"/>
      <c r="DC47" s="684"/>
      <c r="DD47" s="654">
        <v>2593</v>
      </c>
      <c r="DE47" s="682"/>
      <c r="DF47" s="682"/>
      <c r="DG47" s="682"/>
      <c r="DH47" s="682"/>
      <c r="DI47" s="682"/>
      <c r="DJ47" s="682"/>
      <c r="DK47" s="683"/>
      <c r="DL47" s="732"/>
      <c r="DM47" s="733"/>
      <c r="DN47" s="733"/>
      <c r="DO47" s="733"/>
      <c r="DP47" s="733"/>
      <c r="DQ47" s="733"/>
      <c r="DR47" s="733"/>
      <c r="DS47" s="733"/>
      <c r="DT47" s="733"/>
      <c r="DU47" s="733"/>
      <c r="DV47" s="734"/>
      <c r="DW47" s="735"/>
      <c r="DX47" s="736"/>
      <c r="DY47" s="736"/>
      <c r="DZ47" s="736"/>
      <c r="EA47" s="736"/>
      <c r="EB47" s="736"/>
      <c r="EC47" s="737"/>
    </row>
    <row r="48" spans="2:133" ht="10.8">
      <c r="B48" s="241" t="s">
        <v>359</v>
      </c>
      <c r="CD48" s="761"/>
      <c r="CE48" s="762"/>
      <c r="CF48" s="642" t="s">
        <v>360</v>
      </c>
      <c r="CG48" s="643"/>
      <c r="CH48" s="643"/>
      <c r="CI48" s="643"/>
      <c r="CJ48" s="643"/>
      <c r="CK48" s="643"/>
      <c r="CL48" s="643"/>
      <c r="CM48" s="643"/>
      <c r="CN48" s="643"/>
      <c r="CO48" s="643"/>
      <c r="CP48" s="643"/>
      <c r="CQ48" s="644"/>
      <c r="CR48" s="645" t="s">
        <v>224</v>
      </c>
      <c r="CS48" s="646"/>
      <c r="CT48" s="646"/>
      <c r="CU48" s="646"/>
      <c r="CV48" s="646"/>
      <c r="CW48" s="646"/>
      <c r="CX48" s="646"/>
      <c r="CY48" s="647"/>
      <c r="CZ48" s="650" t="s">
        <v>128</v>
      </c>
      <c r="DA48" s="651"/>
      <c r="DB48" s="651"/>
      <c r="DC48" s="663"/>
      <c r="DD48" s="654" t="s">
        <v>224</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c r="CD49" s="686" t="s">
        <v>361</v>
      </c>
      <c r="CE49" s="687"/>
      <c r="CF49" s="687"/>
      <c r="CG49" s="687"/>
      <c r="CH49" s="687"/>
      <c r="CI49" s="687"/>
      <c r="CJ49" s="687"/>
      <c r="CK49" s="687"/>
      <c r="CL49" s="687"/>
      <c r="CM49" s="687"/>
      <c r="CN49" s="687"/>
      <c r="CO49" s="687"/>
      <c r="CP49" s="687"/>
      <c r="CQ49" s="688"/>
      <c r="CR49" s="730">
        <v>8512621</v>
      </c>
      <c r="CS49" s="716"/>
      <c r="CT49" s="716"/>
      <c r="CU49" s="716"/>
      <c r="CV49" s="716"/>
      <c r="CW49" s="716"/>
      <c r="CX49" s="716"/>
      <c r="CY49" s="747"/>
      <c r="CZ49" s="742">
        <v>100</v>
      </c>
      <c r="DA49" s="748"/>
      <c r="DB49" s="748"/>
      <c r="DC49" s="749"/>
      <c r="DD49" s="750">
        <v>5463151</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MaHiFXV+9zBZc0rQbKoYQW/Uzer9AM2u6uvuo3DLJU7edPQZOaaD7uYArQoo8drpE8q0iX1MbXSBEwfSdcy71A==" saltValue="Uvvh11AFDCU5RcuggLRLV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2" zeroHeight="1"/>
  <cols>
    <col min="1" max="130" width="2.77734375" style="290" customWidth="1"/>
    <col min="131" max="131" width="1.6640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362</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363</v>
      </c>
      <c r="DK2" s="793"/>
      <c r="DL2" s="793"/>
      <c r="DM2" s="793"/>
      <c r="DN2" s="793"/>
      <c r="DO2" s="794"/>
      <c r="DP2" s="250"/>
      <c r="DQ2" s="792" t="s">
        <v>364</v>
      </c>
      <c r="DR2" s="793"/>
      <c r="DS2" s="793"/>
      <c r="DT2" s="793"/>
      <c r="DU2" s="793"/>
      <c r="DV2" s="793"/>
      <c r="DW2" s="793"/>
      <c r="DX2" s="793"/>
      <c r="DY2" s="793"/>
      <c r="DZ2" s="794"/>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795" t="s">
        <v>365</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366</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786" t="s">
        <v>367</v>
      </c>
      <c r="B5" s="787"/>
      <c r="C5" s="787"/>
      <c r="D5" s="787"/>
      <c r="E5" s="787"/>
      <c r="F5" s="787"/>
      <c r="G5" s="787"/>
      <c r="H5" s="787"/>
      <c r="I5" s="787"/>
      <c r="J5" s="787"/>
      <c r="K5" s="787"/>
      <c r="L5" s="787"/>
      <c r="M5" s="787"/>
      <c r="N5" s="787"/>
      <c r="O5" s="787"/>
      <c r="P5" s="788"/>
      <c r="Q5" s="763" t="s">
        <v>368</v>
      </c>
      <c r="R5" s="764"/>
      <c r="S5" s="764"/>
      <c r="T5" s="764"/>
      <c r="U5" s="765"/>
      <c r="V5" s="763" t="s">
        <v>369</v>
      </c>
      <c r="W5" s="764"/>
      <c r="X5" s="764"/>
      <c r="Y5" s="764"/>
      <c r="Z5" s="765"/>
      <c r="AA5" s="763" t="s">
        <v>370</v>
      </c>
      <c r="AB5" s="764"/>
      <c r="AC5" s="764"/>
      <c r="AD5" s="764"/>
      <c r="AE5" s="764"/>
      <c r="AF5" s="796" t="s">
        <v>371</v>
      </c>
      <c r="AG5" s="764"/>
      <c r="AH5" s="764"/>
      <c r="AI5" s="764"/>
      <c r="AJ5" s="775"/>
      <c r="AK5" s="764" t="s">
        <v>372</v>
      </c>
      <c r="AL5" s="764"/>
      <c r="AM5" s="764"/>
      <c r="AN5" s="764"/>
      <c r="AO5" s="765"/>
      <c r="AP5" s="763" t="s">
        <v>373</v>
      </c>
      <c r="AQ5" s="764"/>
      <c r="AR5" s="764"/>
      <c r="AS5" s="764"/>
      <c r="AT5" s="765"/>
      <c r="AU5" s="763" t="s">
        <v>374</v>
      </c>
      <c r="AV5" s="764"/>
      <c r="AW5" s="764"/>
      <c r="AX5" s="764"/>
      <c r="AY5" s="775"/>
      <c r="AZ5" s="257"/>
      <c r="BA5" s="257"/>
      <c r="BB5" s="257"/>
      <c r="BC5" s="257"/>
      <c r="BD5" s="257"/>
      <c r="BE5" s="258"/>
      <c r="BF5" s="258"/>
      <c r="BG5" s="258"/>
      <c r="BH5" s="258"/>
      <c r="BI5" s="258"/>
      <c r="BJ5" s="258"/>
      <c r="BK5" s="258"/>
      <c r="BL5" s="258"/>
      <c r="BM5" s="258"/>
      <c r="BN5" s="258"/>
      <c r="BO5" s="258"/>
      <c r="BP5" s="258"/>
      <c r="BQ5" s="786" t="s">
        <v>375</v>
      </c>
      <c r="BR5" s="787"/>
      <c r="BS5" s="787"/>
      <c r="BT5" s="787"/>
      <c r="BU5" s="787"/>
      <c r="BV5" s="787"/>
      <c r="BW5" s="787"/>
      <c r="BX5" s="787"/>
      <c r="BY5" s="787"/>
      <c r="BZ5" s="787"/>
      <c r="CA5" s="787"/>
      <c r="CB5" s="787"/>
      <c r="CC5" s="787"/>
      <c r="CD5" s="787"/>
      <c r="CE5" s="787"/>
      <c r="CF5" s="787"/>
      <c r="CG5" s="788"/>
      <c r="CH5" s="763" t="s">
        <v>376</v>
      </c>
      <c r="CI5" s="764"/>
      <c r="CJ5" s="764"/>
      <c r="CK5" s="764"/>
      <c r="CL5" s="765"/>
      <c r="CM5" s="763" t="s">
        <v>377</v>
      </c>
      <c r="CN5" s="764"/>
      <c r="CO5" s="764"/>
      <c r="CP5" s="764"/>
      <c r="CQ5" s="765"/>
      <c r="CR5" s="763" t="s">
        <v>378</v>
      </c>
      <c r="CS5" s="764"/>
      <c r="CT5" s="764"/>
      <c r="CU5" s="764"/>
      <c r="CV5" s="765"/>
      <c r="CW5" s="763" t="s">
        <v>379</v>
      </c>
      <c r="CX5" s="764"/>
      <c r="CY5" s="764"/>
      <c r="CZ5" s="764"/>
      <c r="DA5" s="765"/>
      <c r="DB5" s="763" t="s">
        <v>380</v>
      </c>
      <c r="DC5" s="764"/>
      <c r="DD5" s="764"/>
      <c r="DE5" s="764"/>
      <c r="DF5" s="765"/>
      <c r="DG5" s="769" t="s">
        <v>381</v>
      </c>
      <c r="DH5" s="770"/>
      <c r="DI5" s="770"/>
      <c r="DJ5" s="770"/>
      <c r="DK5" s="771"/>
      <c r="DL5" s="769" t="s">
        <v>382</v>
      </c>
      <c r="DM5" s="770"/>
      <c r="DN5" s="770"/>
      <c r="DO5" s="770"/>
      <c r="DP5" s="771"/>
      <c r="DQ5" s="763" t="s">
        <v>383</v>
      </c>
      <c r="DR5" s="764"/>
      <c r="DS5" s="764"/>
      <c r="DT5" s="764"/>
      <c r="DU5" s="765"/>
      <c r="DV5" s="763" t="s">
        <v>374</v>
      </c>
      <c r="DW5" s="764"/>
      <c r="DX5" s="764"/>
      <c r="DY5" s="764"/>
      <c r="DZ5" s="775"/>
      <c r="EA5" s="255"/>
    </row>
    <row r="6" spans="1:131" s="256" customFormat="1" ht="26.25" customHeight="1" thickBot="1">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c r="A7" s="259">
        <v>1</v>
      </c>
      <c r="B7" s="777" t="s">
        <v>384</v>
      </c>
      <c r="C7" s="778"/>
      <c r="D7" s="778"/>
      <c r="E7" s="778"/>
      <c r="F7" s="778"/>
      <c r="G7" s="778"/>
      <c r="H7" s="778"/>
      <c r="I7" s="778"/>
      <c r="J7" s="778"/>
      <c r="K7" s="778"/>
      <c r="L7" s="778"/>
      <c r="M7" s="778"/>
      <c r="N7" s="778"/>
      <c r="O7" s="778"/>
      <c r="P7" s="779"/>
      <c r="Q7" s="780">
        <v>9418</v>
      </c>
      <c r="R7" s="781"/>
      <c r="S7" s="781"/>
      <c r="T7" s="781"/>
      <c r="U7" s="781"/>
      <c r="V7" s="781">
        <v>8517</v>
      </c>
      <c r="W7" s="781"/>
      <c r="X7" s="781"/>
      <c r="Y7" s="781"/>
      <c r="Z7" s="781"/>
      <c r="AA7" s="781">
        <v>901</v>
      </c>
      <c r="AB7" s="781"/>
      <c r="AC7" s="781"/>
      <c r="AD7" s="781"/>
      <c r="AE7" s="782"/>
      <c r="AF7" s="783">
        <v>752</v>
      </c>
      <c r="AG7" s="784"/>
      <c r="AH7" s="784"/>
      <c r="AI7" s="784"/>
      <c r="AJ7" s="785"/>
      <c r="AK7" s="820">
        <v>11</v>
      </c>
      <c r="AL7" s="821"/>
      <c r="AM7" s="821"/>
      <c r="AN7" s="821"/>
      <c r="AO7" s="821"/>
      <c r="AP7" s="821">
        <v>9731</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t="s">
        <v>577</v>
      </c>
      <c r="BT7" s="825"/>
      <c r="BU7" s="825"/>
      <c r="BV7" s="825"/>
      <c r="BW7" s="825"/>
      <c r="BX7" s="825"/>
      <c r="BY7" s="825"/>
      <c r="BZ7" s="825"/>
      <c r="CA7" s="825"/>
      <c r="CB7" s="825"/>
      <c r="CC7" s="825"/>
      <c r="CD7" s="825"/>
      <c r="CE7" s="825"/>
      <c r="CF7" s="825"/>
      <c r="CG7" s="826"/>
      <c r="CH7" s="817">
        <v>-3</v>
      </c>
      <c r="CI7" s="818"/>
      <c r="CJ7" s="818"/>
      <c r="CK7" s="818"/>
      <c r="CL7" s="819"/>
      <c r="CM7" s="817">
        <v>48</v>
      </c>
      <c r="CN7" s="818"/>
      <c r="CO7" s="818"/>
      <c r="CP7" s="818"/>
      <c r="CQ7" s="819"/>
      <c r="CR7" s="817">
        <v>10</v>
      </c>
      <c r="CS7" s="818"/>
      <c r="CT7" s="818"/>
      <c r="CU7" s="818"/>
      <c r="CV7" s="819"/>
      <c r="CW7" s="817" t="s">
        <v>511</v>
      </c>
      <c r="CX7" s="818"/>
      <c r="CY7" s="818"/>
      <c r="CZ7" s="818"/>
      <c r="DA7" s="819"/>
      <c r="DB7" s="817" t="s">
        <v>511</v>
      </c>
      <c r="DC7" s="818"/>
      <c r="DD7" s="818"/>
      <c r="DE7" s="818"/>
      <c r="DF7" s="819"/>
      <c r="DG7" s="817" t="s">
        <v>511</v>
      </c>
      <c r="DH7" s="818"/>
      <c r="DI7" s="818"/>
      <c r="DJ7" s="818"/>
      <c r="DK7" s="819"/>
      <c r="DL7" s="817" t="s">
        <v>511</v>
      </c>
      <c r="DM7" s="818"/>
      <c r="DN7" s="818"/>
      <c r="DO7" s="818"/>
      <c r="DP7" s="819"/>
      <c r="DQ7" s="817" t="s">
        <v>511</v>
      </c>
      <c r="DR7" s="818"/>
      <c r="DS7" s="818"/>
      <c r="DT7" s="818"/>
      <c r="DU7" s="819"/>
      <c r="DV7" s="798"/>
      <c r="DW7" s="799"/>
      <c r="DX7" s="799"/>
      <c r="DY7" s="799"/>
      <c r="DZ7" s="800"/>
      <c r="EA7" s="255"/>
    </row>
    <row r="8" spans="1:131" s="256" customFormat="1" ht="26.25" customHeight="1">
      <c r="A8" s="262">
        <v>2</v>
      </c>
      <c r="B8" s="801"/>
      <c r="C8" s="802"/>
      <c r="D8" s="802"/>
      <c r="E8" s="802"/>
      <c r="F8" s="802"/>
      <c r="G8" s="802"/>
      <c r="H8" s="802"/>
      <c r="I8" s="802"/>
      <c r="J8" s="802"/>
      <c r="K8" s="802"/>
      <c r="L8" s="802"/>
      <c r="M8" s="802"/>
      <c r="N8" s="802"/>
      <c r="O8" s="802"/>
      <c r="P8" s="803"/>
      <c r="Q8" s="804"/>
      <c r="R8" s="805"/>
      <c r="S8" s="805"/>
      <c r="T8" s="805"/>
      <c r="U8" s="805"/>
      <c r="V8" s="805"/>
      <c r="W8" s="805"/>
      <c r="X8" s="805"/>
      <c r="Y8" s="805"/>
      <c r="Z8" s="805"/>
      <c r="AA8" s="805"/>
      <c r="AB8" s="805"/>
      <c r="AC8" s="805"/>
      <c r="AD8" s="805"/>
      <c r="AE8" s="806"/>
      <c r="AF8" s="807"/>
      <c r="AG8" s="808"/>
      <c r="AH8" s="808"/>
      <c r="AI8" s="808"/>
      <c r="AJ8" s="809"/>
      <c r="AK8" s="810"/>
      <c r="AL8" s="811"/>
      <c r="AM8" s="811"/>
      <c r="AN8" s="811"/>
      <c r="AO8" s="811"/>
      <c r="AP8" s="811"/>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c r="BT8" s="815"/>
      <c r="BU8" s="815"/>
      <c r="BV8" s="815"/>
      <c r="BW8" s="815"/>
      <c r="BX8" s="815"/>
      <c r="BY8" s="815"/>
      <c r="BZ8" s="815"/>
      <c r="CA8" s="815"/>
      <c r="CB8" s="815"/>
      <c r="CC8" s="815"/>
      <c r="CD8" s="815"/>
      <c r="CE8" s="815"/>
      <c r="CF8" s="815"/>
      <c r="CG8" s="816"/>
      <c r="CH8" s="827"/>
      <c r="CI8" s="828"/>
      <c r="CJ8" s="828"/>
      <c r="CK8" s="828"/>
      <c r="CL8" s="829"/>
      <c r="CM8" s="827"/>
      <c r="CN8" s="828"/>
      <c r="CO8" s="828"/>
      <c r="CP8" s="828"/>
      <c r="CQ8" s="829"/>
      <c r="CR8" s="827"/>
      <c r="CS8" s="828"/>
      <c r="CT8" s="828"/>
      <c r="CU8" s="828"/>
      <c r="CV8" s="829"/>
      <c r="CW8" s="827"/>
      <c r="CX8" s="828"/>
      <c r="CY8" s="828"/>
      <c r="CZ8" s="828"/>
      <c r="DA8" s="829"/>
      <c r="DB8" s="827"/>
      <c r="DC8" s="828"/>
      <c r="DD8" s="828"/>
      <c r="DE8" s="828"/>
      <c r="DF8" s="829"/>
      <c r="DG8" s="827"/>
      <c r="DH8" s="828"/>
      <c r="DI8" s="828"/>
      <c r="DJ8" s="828"/>
      <c r="DK8" s="829"/>
      <c r="DL8" s="827"/>
      <c r="DM8" s="828"/>
      <c r="DN8" s="828"/>
      <c r="DO8" s="828"/>
      <c r="DP8" s="829"/>
      <c r="DQ8" s="827"/>
      <c r="DR8" s="828"/>
      <c r="DS8" s="828"/>
      <c r="DT8" s="828"/>
      <c r="DU8" s="829"/>
      <c r="DV8" s="830"/>
      <c r="DW8" s="831"/>
      <c r="DX8" s="831"/>
      <c r="DY8" s="831"/>
      <c r="DZ8" s="832"/>
      <c r="EA8" s="255"/>
    </row>
    <row r="9" spans="1:131" s="256" customFormat="1" ht="26.25" customHeight="1">
      <c r="A9" s="262">
        <v>3</v>
      </c>
      <c r="B9" s="801"/>
      <c r="C9" s="802"/>
      <c r="D9" s="802"/>
      <c r="E9" s="802"/>
      <c r="F9" s="802"/>
      <c r="G9" s="802"/>
      <c r="H9" s="802"/>
      <c r="I9" s="802"/>
      <c r="J9" s="802"/>
      <c r="K9" s="802"/>
      <c r="L9" s="802"/>
      <c r="M9" s="802"/>
      <c r="N9" s="802"/>
      <c r="O9" s="802"/>
      <c r="P9" s="803"/>
      <c r="Q9" s="804"/>
      <c r="R9" s="805"/>
      <c r="S9" s="805"/>
      <c r="T9" s="805"/>
      <c r="U9" s="805"/>
      <c r="V9" s="805"/>
      <c r="W9" s="805"/>
      <c r="X9" s="805"/>
      <c r="Y9" s="805"/>
      <c r="Z9" s="805"/>
      <c r="AA9" s="805"/>
      <c r="AB9" s="805"/>
      <c r="AC9" s="805"/>
      <c r="AD9" s="805"/>
      <c r="AE9" s="806"/>
      <c r="AF9" s="807"/>
      <c r="AG9" s="808"/>
      <c r="AH9" s="808"/>
      <c r="AI9" s="808"/>
      <c r="AJ9" s="809"/>
      <c r="AK9" s="810"/>
      <c r="AL9" s="811"/>
      <c r="AM9" s="811"/>
      <c r="AN9" s="811"/>
      <c r="AO9" s="811"/>
      <c r="AP9" s="811"/>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c r="BT9" s="815"/>
      <c r="BU9" s="815"/>
      <c r="BV9" s="815"/>
      <c r="BW9" s="815"/>
      <c r="BX9" s="815"/>
      <c r="BY9" s="815"/>
      <c r="BZ9" s="815"/>
      <c r="CA9" s="815"/>
      <c r="CB9" s="815"/>
      <c r="CC9" s="815"/>
      <c r="CD9" s="815"/>
      <c r="CE9" s="815"/>
      <c r="CF9" s="815"/>
      <c r="CG9" s="816"/>
      <c r="CH9" s="827"/>
      <c r="CI9" s="828"/>
      <c r="CJ9" s="828"/>
      <c r="CK9" s="828"/>
      <c r="CL9" s="829"/>
      <c r="CM9" s="827"/>
      <c r="CN9" s="828"/>
      <c r="CO9" s="828"/>
      <c r="CP9" s="828"/>
      <c r="CQ9" s="829"/>
      <c r="CR9" s="827"/>
      <c r="CS9" s="828"/>
      <c r="CT9" s="828"/>
      <c r="CU9" s="828"/>
      <c r="CV9" s="829"/>
      <c r="CW9" s="827"/>
      <c r="CX9" s="828"/>
      <c r="CY9" s="828"/>
      <c r="CZ9" s="828"/>
      <c r="DA9" s="829"/>
      <c r="DB9" s="827"/>
      <c r="DC9" s="828"/>
      <c r="DD9" s="828"/>
      <c r="DE9" s="828"/>
      <c r="DF9" s="829"/>
      <c r="DG9" s="827"/>
      <c r="DH9" s="828"/>
      <c r="DI9" s="828"/>
      <c r="DJ9" s="828"/>
      <c r="DK9" s="829"/>
      <c r="DL9" s="827"/>
      <c r="DM9" s="828"/>
      <c r="DN9" s="828"/>
      <c r="DO9" s="828"/>
      <c r="DP9" s="829"/>
      <c r="DQ9" s="827"/>
      <c r="DR9" s="828"/>
      <c r="DS9" s="828"/>
      <c r="DT9" s="828"/>
      <c r="DU9" s="829"/>
      <c r="DV9" s="830"/>
      <c r="DW9" s="831"/>
      <c r="DX9" s="831"/>
      <c r="DY9" s="831"/>
      <c r="DZ9" s="832"/>
      <c r="EA9" s="255"/>
    </row>
    <row r="10" spans="1:131" s="256" customFormat="1" ht="26.25" customHeight="1">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c r="BT10" s="815"/>
      <c r="BU10" s="815"/>
      <c r="BV10" s="815"/>
      <c r="BW10" s="815"/>
      <c r="BX10" s="815"/>
      <c r="BY10" s="815"/>
      <c r="BZ10" s="815"/>
      <c r="CA10" s="815"/>
      <c r="CB10" s="815"/>
      <c r="CC10" s="815"/>
      <c r="CD10" s="815"/>
      <c r="CE10" s="815"/>
      <c r="CF10" s="815"/>
      <c r="CG10" s="816"/>
      <c r="CH10" s="827"/>
      <c r="CI10" s="828"/>
      <c r="CJ10" s="828"/>
      <c r="CK10" s="828"/>
      <c r="CL10" s="829"/>
      <c r="CM10" s="827"/>
      <c r="CN10" s="828"/>
      <c r="CO10" s="828"/>
      <c r="CP10" s="828"/>
      <c r="CQ10" s="829"/>
      <c r="CR10" s="827"/>
      <c r="CS10" s="828"/>
      <c r="CT10" s="828"/>
      <c r="CU10" s="828"/>
      <c r="CV10" s="829"/>
      <c r="CW10" s="827"/>
      <c r="CX10" s="828"/>
      <c r="CY10" s="828"/>
      <c r="CZ10" s="828"/>
      <c r="DA10" s="829"/>
      <c r="DB10" s="827"/>
      <c r="DC10" s="828"/>
      <c r="DD10" s="828"/>
      <c r="DE10" s="828"/>
      <c r="DF10" s="829"/>
      <c r="DG10" s="827"/>
      <c r="DH10" s="828"/>
      <c r="DI10" s="828"/>
      <c r="DJ10" s="828"/>
      <c r="DK10" s="829"/>
      <c r="DL10" s="827"/>
      <c r="DM10" s="828"/>
      <c r="DN10" s="828"/>
      <c r="DO10" s="828"/>
      <c r="DP10" s="829"/>
      <c r="DQ10" s="827"/>
      <c r="DR10" s="828"/>
      <c r="DS10" s="828"/>
      <c r="DT10" s="828"/>
      <c r="DU10" s="829"/>
      <c r="DV10" s="830"/>
      <c r="DW10" s="831"/>
      <c r="DX10" s="831"/>
      <c r="DY10" s="831"/>
      <c r="DZ10" s="832"/>
      <c r="EA10" s="255"/>
    </row>
    <row r="11" spans="1:131" s="256" customFormat="1" ht="26.25" customHeight="1">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385</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c r="A23" s="265" t="s">
        <v>386</v>
      </c>
      <c r="B23" s="836" t="s">
        <v>387</v>
      </c>
      <c r="C23" s="837"/>
      <c r="D23" s="837"/>
      <c r="E23" s="837"/>
      <c r="F23" s="837"/>
      <c r="G23" s="837"/>
      <c r="H23" s="837"/>
      <c r="I23" s="837"/>
      <c r="J23" s="837"/>
      <c r="K23" s="837"/>
      <c r="L23" s="837"/>
      <c r="M23" s="837"/>
      <c r="N23" s="837"/>
      <c r="O23" s="837"/>
      <c r="P23" s="838"/>
      <c r="Q23" s="839">
        <v>9414</v>
      </c>
      <c r="R23" s="840"/>
      <c r="S23" s="840"/>
      <c r="T23" s="840"/>
      <c r="U23" s="840"/>
      <c r="V23" s="840">
        <v>8513</v>
      </c>
      <c r="W23" s="840"/>
      <c r="X23" s="840"/>
      <c r="Y23" s="840"/>
      <c r="Z23" s="840"/>
      <c r="AA23" s="840">
        <v>901</v>
      </c>
      <c r="AB23" s="840"/>
      <c r="AC23" s="840"/>
      <c r="AD23" s="840"/>
      <c r="AE23" s="841"/>
      <c r="AF23" s="842">
        <v>752</v>
      </c>
      <c r="AG23" s="840"/>
      <c r="AH23" s="840"/>
      <c r="AI23" s="840"/>
      <c r="AJ23" s="843"/>
      <c r="AK23" s="844"/>
      <c r="AL23" s="845"/>
      <c r="AM23" s="845"/>
      <c r="AN23" s="845"/>
      <c r="AO23" s="845"/>
      <c r="AP23" s="840">
        <v>9731</v>
      </c>
      <c r="AQ23" s="840"/>
      <c r="AR23" s="840"/>
      <c r="AS23" s="840"/>
      <c r="AT23" s="840"/>
      <c r="AU23" s="846"/>
      <c r="AV23" s="846"/>
      <c r="AW23" s="846"/>
      <c r="AX23" s="846"/>
      <c r="AY23" s="847"/>
      <c r="AZ23" s="855" t="s">
        <v>128</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c r="A24" s="854" t="s">
        <v>388</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c r="A25" s="795" t="s">
        <v>389</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c r="A26" s="786" t="s">
        <v>367</v>
      </c>
      <c r="B26" s="787"/>
      <c r="C26" s="787"/>
      <c r="D26" s="787"/>
      <c r="E26" s="787"/>
      <c r="F26" s="787"/>
      <c r="G26" s="787"/>
      <c r="H26" s="787"/>
      <c r="I26" s="787"/>
      <c r="J26" s="787"/>
      <c r="K26" s="787"/>
      <c r="L26" s="787"/>
      <c r="M26" s="787"/>
      <c r="N26" s="787"/>
      <c r="O26" s="787"/>
      <c r="P26" s="788"/>
      <c r="Q26" s="763" t="s">
        <v>390</v>
      </c>
      <c r="R26" s="764"/>
      <c r="S26" s="764"/>
      <c r="T26" s="764"/>
      <c r="U26" s="765"/>
      <c r="V26" s="763" t="s">
        <v>391</v>
      </c>
      <c r="W26" s="764"/>
      <c r="X26" s="764"/>
      <c r="Y26" s="764"/>
      <c r="Z26" s="765"/>
      <c r="AA26" s="763" t="s">
        <v>392</v>
      </c>
      <c r="AB26" s="764"/>
      <c r="AC26" s="764"/>
      <c r="AD26" s="764"/>
      <c r="AE26" s="764"/>
      <c r="AF26" s="858" t="s">
        <v>393</v>
      </c>
      <c r="AG26" s="859"/>
      <c r="AH26" s="859"/>
      <c r="AI26" s="859"/>
      <c r="AJ26" s="860"/>
      <c r="AK26" s="764" t="s">
        <v>394</v>
      </c>
      <c r="AL26" s="764"/>
      <c r="AM26" s="764"/>
      <c r="AN26" s="764"/>
      <c r="AO26" s="765"/>
      <c r="AP26" s="763" t="s">
        <v>395</v>
      </c>
      <c r="AQ26" s="764"/>
      <c r="AR26" s="764"/>
      <c r="AS26" s="764"/>
      <c r="AT26" s="765"/>
      <c r="AU26" s="763" t="s">
        <v>396</v>
      </c>
      <c r="AV26" s="764"/>
      <c r="AW26" s="764"/>
      <c r="AX26" s="764"/>
      <c r="AY26" s="765"/>
      <c r="AZ26" s="763" t="s">
        <v>397</v>
      </c>
      <c r="BA26" s="764"/>
      <c r="BB26" s="764"/>
      <c r="BC26" s="764"/>
      <c r="BD26" s="765"/>
      <c r="BE26" s="763" t="s">
        <v>374</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c r="A28" s="267">
        <v>1</v>
      </c>
      <c r="B28" s="777" t="s">
        <v>398</v>
      </c>
      <c r="C28" s="778"/>
      <c r="D28" s="778"/>
      <c r="E28" s="778"/>
      <c r="F28" s="778"/>
      <c r="G28" s="778"/>
      <c r="H28" s="778"/>
      <c r="I28" s="778"/>
      <c r="J28" s="778"/>
      <c r="K28" s="778"/>
      <c r="L28" s="778"/>
      <c r="M28" s="778"/>
      <c r="N28" s="778"/>
      <c r="O28" s="778"/>
      <c r="P28" s="779"/>
      <c r="Q28" s="868">
        <v>2019</v>
      </c>
      <c r="R28" s="869"/>
      <c r="S28" s="869"/>
      <c r="T28" s="869"/>
      <c r="U28" s="869"/>
      <c r="V28" s="869">
        <v>1819</v>
      </c>
      <c r="W28" s="869"/>
      <c r="X28" s="869"/>
      <c r="Y28" s="869"/>
      <c r="Z28" s="869"/>
      <c r="AA28" s="869">
        <v>200</v>
      </c>
      <c r="AB28" s="869"/>
      <c r="AC28" s="869"/>
      <c r="AD28" s="869"/>
      <c r="AE28" s="870"/>
      <c r="AF28" s="871">
        <v>200</v>
      </c>
      <c r="AG28" s="869"/>
      <c r="AH28" s="869"/>
      <c r="AI28" s="869"/>
      <c r="AJ28" s="872"/>
      <c r="AK28" s="873">
        <v>118</v>
      </c>
      <c r="AL28" s="864"/>
      <c r="AM28" s="864"/>
      <c r="AN28" s="864"/>
      <c r="AO28" s="864"/>
      <c r="AP28" s="864" t="s">
        <v>576</v>
      </c>
      <c r="AQ28" s="864"/>
      <c r="AR28" s="864"/>
      <c r="AS28" s="864"/>
      <c r="AT28" s="864"/>
      <c r="AU28" s="864" t="s">
        <v>576</v>
      </c>
      <c r="AV28" s="864"/>
      <c r="AW28" s="864"/>
      <c r="AX28" s="864"/>
      <c r="AY28" s="864"/>
      <c r="AZ28" s="865" t="s">
        <v>576</v>
      </c>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c r="A29" s="267">
        <v>2</v>
      </c>
      <c r="B29" s="801" t="s">
        <v>399</v>
      </c>
      <c r="C29" s="802"/>
      <c r="D29" s="802"/>
      <c r="E29" s="802"/>
      <c r="F29" s="802"/>
      <c r="G29" s="802"/>
      <c r="H29" s="802"/>
      <c r="I29" s="802"/>
      <c r="J29" s="802"/>
      <c r="K29" s="802"/>
      <c r="L29" s="802"/>
      <c r="M29" s="802"/>
      <c r="N29" s="802"/>
      <c r="O29" s="802"/>
      <c r="P29" s="803"/>
      <c r="Q29" s="804">
        <v>340</v>
      </c>
      <c r="R29" s="805"/>
      <c r="S29" s="805"/>
      <c r="T29" s="805"/>
      <c r="U29" s="805"/>
      <c r="V29" s="805">
        <v>332</v>
      </c>
      <c r="W29" s="805"/>
      <c r="X29" s="805"/>
      <c r="Y29" s="805"/>
      <c r="Z29" s="805"/>
      <c r="AA29" s="805">
        <v>8</v>
      </c>
      <c r="AB29" s="805"/>
      <c r="AC29" s="805"/>
      <c r="AD29" s="805"/>
      <c r="AE29" s="806"/>
      <c r="AF29" s="807">
        <v>8</v>
      </c>
      <c r="AG29" s="808"/>
      <c r="AH29" s="808"/>
      <c r="AI29" s="808"/>
      <c r="AJ29" s="809"/>
      <c r="AK29" s="876">
        <v>195</v>
      </c>
      <c r="AL29" s="877"/>
      <c r="AM29" s="877"/>
      <c r="AN29" s="877"/>
      <c r="AO29" s="877"/>
      <c r="AP29" s="877" t="s">
        <v>576</v>
      </c>
      <c r="AQ29" s="877"/>
      <c r="AR29" s="877"/>
      <c r="AS29" s="877"/>
      <c r="AT29" s="877"/>
      <c r="AU29" s="877" t="s">
        <v>576</v>
      </c>
      <c r="AV29" s="877"/>
      <c r="AW29" s="877"/>
      <c r="AX29" s="877"/>
      <c r="AY29" s="877"/>
      <c r="AZ29" s="878" t="s">
        <v>576</v>
      </c>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c r="A30" s="267">
        <v>3</v>
      </c>
      <c r="B30" s="801" t="s">
        <v>400</v>
      </c>
      <c r="C30" s="802"/>
      <c r="D30" s="802"/>
      <c r="E30" s="802"/>
      <c r="F30" s="802"/>
      <c r="G30" s="802"/>
      <c r="H30" s="802"/>
      <c r="I30" s="802"/>
      <c r="J30" s="802"/>
      <c r="K30" s="802"/>
      <c r="L30" s="802"/>
      <c r="M30" s="802"/>
      <c r="N30" s="802"/>
      <c r="O30" s="802"/>
      <c r="P30" s="803"/>
      <c r="Q30" s="804">
        <v>1736</v>
      </c>
      <c r="R30" s="805"/>
      <c r="S30" s="805"/>
      <c r="T30" s="805"/>
      <c r="U30" s="805"/>
      <c r="V30" s="805">
        <v>1641</v>
      </c>
      <c r="W30" s="805"/>
      <c r="X30" s="805"/>
      <c r="Y30" s="805"/>
      <c r="Z30" s="805"/>
      <c r="AA30" s="805">
        <v>95</v>
      </c>
      <c r="AB30" s="805"/>
      <c r="AC30" s="805"/>
      <c r="AD30" s="805"/>
      <c r="AE30" s="806"/>
      <c r="AF30" s="807">
        <v>95</v>
      </c>
      <c r="AG30" s="808"/>
      <c r="AH30" s="808"/>
      <c r="AI30" s="808"/>
      <c r="AJ30" s="809"/>
      <c r="AK30" s="876">
        <v>252</v>
      </c>
      <c r="AL30" s="877"/>
      <c r="AM30" s="877"/>
      <c r="AN30" s="877"/>
      <c r="AO30" s="877"/>
      <c r="AP30" s="877" t="s">
        <v>576</v>
      </c>
      <c r="AQ30" s="877"/>
      <c r="AR30" s="877"/>
      <c r="AS30" s="877"/>
      <c r="AT30" s="877"/>
      <c r="AU30" s="877" t="s">
        <v>576</v>
      </c>
      <c r="AV30" s="877"/>
      <c r="AW30" s="877"/>
      <c r="AX30" s="877"/>
      <c r="AY30" s="877"/>
      <c r="AZ30" s="878" t="s">
        <v>576</v>
      </c>
      <c r="BA30" s="878"/>
      <c r="BB30" s="878"/>
      <c r="BC30" s="878"/>
      <c r="BD30" s="878"/>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c r="A31" s="267">
        <v>4</v>
      </c>
      <c r="B31" s="801" t="s">
        <v>401</v>
      </c>
      <c r="C31" s="802"/>
      <c r="D31" s="802"/>
      <c r="E31" s="802"/>
      <c r="F31" s="802"/>
      <c r="G31" s="802"/>
      <c r="H31" s="802"/>
      <c r="I31" s="802"/>
      <c r="J31" s="802"/>
      <c r="K31" s="802"/>
      <c r="L31" s="802"/>
      <c r="M31" s="802"/>
      <c r="N31" s="802"/>
      <c r="O31" s="802"/>
      <c r="P31" s="803"/>
      <c r="Q31" s="804">
        <v>149</v>
      </c>
      <c r="R31" s="805"/>
      <c r="S31" s="805"/>
      <c r="T31" s="805"/>
      <c r="U31" s="805"/>
      <c r="V31" s="805">
        <v>122</v>
      </c>
      <c r="W31" s="805"/>
      <c r="X31" s="805"/>
      <c r="Y31" s="805"/>
      <c r="Z31" s="805"/>
      <c r="AA31" s="805">
        <v>27</v>
      </c>
      <c r="AB31" s="805"/>
      <c r="AC31" s="805"/>
      <c r="AD31" s="805"/>
      <c r="AE31" s="806"/>
      <c r="AF31" s="807">
        <v>321</v>
      </c>
      <c r="AG31" s="808"/>
      <c r="AH31" s="808"/>
      <c r="AI31" s="808"/>
      <c r="AJ31" s="809"/>
      <c r="AK31" s="876" t="s">
        <v>576</v>
      </c>
      <c r="AL31" s="877"/>
      <c r="AM31" s="877"/>
      <c r="AN31" s="877"/>
      <c r="AO31" s="877"/>
      <c r="AP31" s="877">
        <v>364</v>
      </c>
      <c r="AQ31" s="877"/>
      <c r="AR31" s="877"/>
      <c r="AS31" s="877"/>
      <c r="AT31" s="877"/>
      <c r="AU31" s="877">
        <v>5</v>
      </c>
      <c r="AV31" s="877"/>
      <c r="AW31" s="877"/>
      <c r="AX31" s="877"/>
      <c r="AY31" s="877"/>
      <c r="AZ31" s="878" t="s">
        <v>576</v>
      </c>
      <c r="BA31" s="878"/>
      <c r="BB31" s="878"/>
      <c r="BC31" s="878"/>
      <c r="BD31" s="878"/>
      <c r="BE31" s="874" t="s">
        <v>402</v>
      </c>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c r="A32" s="267">
        <v>5</v>
      </c>
      <c r="B32" s="801" t="s">
        <v>403</v>
      </c>
      <c r="C32" s="802"/>
      <c r="D32" s="802"/>
      <c r="E32" s="802"/>
      <c r="F32" s="802"/>
      <c r="G32" s="802"/>
      <c r="H32" s="802"/>
      <c r="I32" s="802"/>
      <c r="J32" s="802"/>
      <c r="K32" s="802"/>
      <c r="L32" s="802"/>
      <c r="M32" s="802"/>
      <c r="N32" s="802"/>
      <c r="O32" s="802"/>
      <c r="P32" s="803"/>
      <c r="Q32" s="804">
        <v>67</v>
      </c>
      <c r="R32" s="805"/>
      <c r="S32" s="805"/>
      <c r="T32" s="805"/>
      <c r="U32" s="805"/>
      <c r="V32" s="805">
        <v>62</v>
      </c>
      <c r="W32" s="805"/>
      <c r="X32" s="805"/>
      <c r="Y32" s="805"/>
      <c r="Z32" s="805"/>
      <c r="AA32" s="805">
        <v>5</v>
      </c>
      <c r="AB32" s="805"/>
      <c r="AC32" s="805"/>
      <c r="AD32" s="805"/>
      <c r="AE32" s="806"/>
      <c r="AF32" s="807">
        <v>5</v>
      </c>
      <c r="AG32" s="808"/>
      <c r="AH32" s="808"/>
      <c r="AI32" s="808"/>
      <c r="AJ32" s="809"/>
      <c r="AK32" s="876">
        <v>47</v>
      </c>
      <c r="AL32" s="877"/>
      <c r="AM32" s="877"/>
      <c r="AN32" s="877"/>
      <c r="AO32" s="877"/>
      <c r="AP32" s="877">
        <v>253</v>
      </c>
      <c r="AQ32" s="877"/>
      <c r="AR32" s="877"/>
      <c r="AS32" s="877"/>
      <c r="AT32" s="877"/>
      <c r="AU32" s="877">
        <v>243</v>
      </c>
      <c r="AV32" s="877"/>
      <c r="AW32" s="877"/>
      <c r="AX32" s="877"/>
      <c r="AY32" s="877"/>
      <c r="AZ32" s="878" t="s">
        <v>576</v>
      </c>
      <c r="BA32" s="878"/>
      <c r="BB32" s="878"/>
      <c r="BC32" s="878"/>
      <c r="BD32" s="878"/>
      <c r="BE32" s="874" t="s">
        <v>404</v>
      </c>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c r="A33" s="267">
        <v>6</v>
      </c>
      <c r="B33" s="801" t="s">
        <v>405</v>
      </c>
      <c r="C33" s="802"/>
      <c r="D33" s="802"/>
      <c r="E33" s="802"/>
      <c r="F33" s="802"/>
      <c r="G33" s="802"/>
      <c r="H33" s="802"/>
      <c r="I33" s="802"/>
      <c r="J33" s="802"/>
      <c r="K33" s="802"/>
      <c r="L33" s="802"/>
      <c r="M33" s="802"/>
      <c r="N33" s="802"/>
      <c r="O33" s="802"/>
      <c r="P33" s="803"/>
      <c r="Q33" s="804">
        <v>643</v>
      </c>
      <c r="R33" s="805"/>
      <c r="S33" s="805"/>
      <c r="T33" s="805"/>
      <c r="U33" s="805"/>
      <c r="V33" s="805">
        <v>637</v>
      </c>
      <c r="W33" s="805"/>
      <c r="X33" s="805"/>
      <c r="Y33" s="805"/>
      <c r="Z33" s="805"/>
      <c r="AA33" s="805">
        <v>6</v>
      </c>
      <c r="AB33" s="805"/>
      <c r="AC33" s="805"/>
      <c r="AD33" s="805"/>
      <c r="AE33" s="806"/>
      <c r="AF33" s="807">
        <v>5</v>
      </c>
      <c r="AG33" s="808"/>
      <c r="AH33" s="808"/>
      <c r="AI33" s="808"/>
      <c r="AJ33" s="809"/>
      <c r="AK33" s="876">
        <v>410</v>
      </c>
      <c r="AL33" s="877"/>
      <c r="AM33" s="877"/>
      <c r="AN33" s="877"/>
      <c r="AO33" s="877"/>
      <c r="AP33" s="877">
        <v>5370</v>
      </c>
      <c r="AQ33" s="877"/>
      <c r="AR33" s="877"/>
      <c r="AS33" s="877"/>
      <c r="AT33" s="877"/>
      <c r="AU33" s="877">
        <v>4935</v>
      </c>
      <c r="AV33" s="877"/>
      <c r="AW33" s="877"/>
      <c r="AX33" s="877"/>
      <c r="AY33" s="877"/>
      <c r="AZ33" s="878" t="s">
        <v>576</v>
      </c>
      <c r="BA33" s="878"/>
      <c r="BB33" s="878"/>
      <c r="BC33" s="878"/>
      <c r="BD33" s="878"/>
      <c r="BE33" s="874" t="s">
        <v>404</v>
      </c>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c r="A34" s="267">
        <v>7</v>
      </c>
      <c r="B34" s="801" t="s">
        <v>406</v>
      </c>
      <c r="C34" s="802"/>
      <c r="D34" s="802"/>
      <c r="E34" s="802"/>
      <c r="F34" s="802"/>
      <c r="G34" s="802"/>
      <c r="H34" s="802"/>
      <c r="I34" s="802"/>
      <c r="J34" s="802"/>
      <c r="K34" s="802"/>
      <c r="L34" s="802"/>
      <c r="M34" s="802"/>
      <c r="N34" s="802"/>
      <c r="O34" s="802"/>
      <c r="P34" s="803"/>
      <c r="Q34" s="804">
        <v>157</v>
      </c>
      <c r="R34" s="805"/>
      <c r="S34" s="805"/>
      <c r="T34" s="805"/>
      <c r="U34" s="805"/>
      <c r="V34" s="805">
        <v>140</v>
      </c>
      <c r="W34" s="805"/>
      <c r="X34" s="805"/>
      <c r="Y34" s="805"/>
      <c r="Z34" s="805"/>
      <c r="AA34" s="805">
        <v>16</v>
      </c>
      <c r="AB34" s="805"/>
      <c r="AC34" s="805"/>
      <c r="AD34" s="805"/>
      <c r="AE34" s="806"/>
      <c r="AF34" s="807">
        <v>15</v>
      </c>
      <c r="AG34" s="808"/>
      <c r="AH34" s="808"/>
      <c r="AI34" s="808"/>
      <c r="AJ34" s="809"/>
      <c r="AK34" s="876">
        <v>12</v>
      </c>
      <c r="AL34" s="877"/>
      <c r="AM34" s="877"/>
      <c r="AN34" s="877"/>
      <c r="AO34" s="877"/>
      <c r="AP34" s="877">
        <v>584</v>
      </c>
      <c r="AQ34" s="877"/>
      <c r="AR34" s="877"/>
      <c r="AS34" s="877"/>
      <c r="AT34" s="877"/>
      <c r="AU34" s="877">
        <v>131</v>
      </c>
      <c r="AV34" s="877"/>
      <c r="AW34" s="877"/>
      <c r="AX34" s="877"/>
      <c r="AY34" s="877"/>
      <c r="AZ34" s="878" t="s">
        <v>576</v>
      </c>
      <c r="BA34" s="878"/>
      <c r="BB34" s="878"/>
      <c r="BC34" s="878"/>
      <c r="BD34" s="878"/>
      <c r="BE34" s="874" t="s">
        <v>404</v>
      </c>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c r="A35" s="267">
        <v>8</v>
      </c>
      <c r="B35" s="801"/>
      <c r="C35" s="802"/>
      <c r="D35" s="802"/>
      <c r="E35" s="802"/>
      <c r="F35" s="802"/>
      <c r="G35" s="802"/>
      <c r="H35" s="802"/>
      <c r="I35" s="802"/>
      <c r="J35" s="802"/>
      <c r="K35" s="802"/>
      <c r="L35" s="802"/>
      <c r="M35" s="802"/>
      <c r="N35" s="802"/>
      <c r="O35" s="802"/>
      <c r="P35" s="803"/>
      <c r="Q35" s="804"/>
      <c r="R35" s="805"/>
      <c r="S35" s="805"/>
      <c r="T35" s="805"/>
      <c r="U35" s="805"/>
      <c r="V35" s="805"/>
      <c r="W35" s="805"/>
      <c r="X35" s="805"/>
      <c r="Y35" s="805"/>
      <c r="Z35" s="805"/>
      <c r="AA35" s="805"/>
      <c r="AB35" s="805"/>
      <c r="AC35" s="805"/>
      <c r="AD35" s="805"/>
      <c r="AE35" s="806"/>
      <c r="AF35" s="807"/>
      <c r="AG35" s="808"/>
      <c r="AH35" s="808"/>
      <c r="AI35" s="808"/>
      <c r="AJ35" s="809"/>
      <c r="AK35" s="876"/>
      <c r="AL35" s="877"/>
      <c r="AM35" s="877"/>
      <c r="AN35" s="877"/>
      <c r="AO35" s="877"/>
      <c r="AP35" s="877"/>
      <c r="AQ35" s="877"/>
      <c r="AR35" s="877"/>
      <c r="AS35" s="877"/>
      <c r="AT35" s="877"/>
      <c r="AU35" s="877"/>
      <c r="AV35" s="877"/>
      <c r="AW35" s="877"/>
      <c r="AX35" s="877"/>
      <c r="AY35" s="877"/>
      <c r="AZ35" s="878"/>
      <c r="BA35" s="878"/>
      <c r="BB35" s="878"/>
      <c r="BC35" s="878"/>
      <c r="BD35" s="878"/>
      <c r="BE35" s="874"/>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6"/>
      <c r="AL36" s="877"/>
      <c r="AM36" s="877"/>
      <c r="AN36" s="877"/>
      <c r="AO36" s="877"/>
      <c r="AP36" s="877"/>
      <c r="AQ36" s="877"/>
      <c r="AR36" s="877"/>
      <c r="AS36" s="877"/>
      <c r="AT36" s="877"/>
      <c r="AU36" s="877"/>
      <c r="AV36" s="877"/>
      <c r="AW36" s="877"/>
      <c r="AX36" s="877"/>
      <c r="AY36" s="877"/>
      <c r="AZ36" s="878"/>
      <c r="BA36" s="878"/>
      <c r="BB36" s="878"/>
      <c r="BC36" s="878"/>
      <c r="BD36" s="878"/>
      <c r="BE36" s="874"/>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407</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c r="A63" s="265" t="s">
        <v>386</v>
      </c>
      <c r="B63" s="836" t="s">
        <v>408</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648</v>
      </c>
      <c r="AG63" s="888"/>
      <c r="AH63" s="888"/>
      <c r="AI63" s="888"/>
      <c r="AJ63" s="889"/>
      <c r="AK63" s="890"/>
      <c r="AL63" s="885"/>
      <c r="AM63" s="885"/>
      <c r="AN63" s="885"/>
      <c r="AO63" s="885"/>
      <c r="AP63" s="888">
        <f>AP31+AP32+AP33+AP34</f>
        <v>6571</v>
      </c>
      <c r="AQ63" s="888"/>
      <c r="AR63" s="888"/>
      <c r="AS63" s="888"/>
      <c r="AT63" s="888"/>
      <c r="AU63" s="888">
        <f>AU31+AU32+AU33+AU34</f>
        <v>5314</v>
      </c>
      <c r="AV63" s="888"/>
      <c r="AW63" s="888"/>
      <c r="AX63" s="888"/>
      <c r="AY63" s="888"/>
      <c r="AZ63" s="892"/>
      <c r="BA63" s="892"/>
      <c r="BB63" s="892"/>
      <c r="BC63" s="892"/>
      <c r="BD63" s="892"/>
      <c r="BE63" s="893"/>
      <c r="BF63" s="893"/>
      <c r="BG63" s="893"/>
      <c r="BH63" s="893"/>
      <c r="BI63" s="894"/>
      <c r="BJ63" s="895" t="s">
        <v>128</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c r="A65" s="253" t="s">
        <v>409</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c r="A66" s="786" t="s">
        <v>410</v>
      </c>
      <c r="B66" s="787"/>
      <c r="C66" s="787"/>
      <c r="D66" s="787"/>
      <c r="E66" s="787"/>
      <c r="F66" s="787"/>
      <c r="G66" s="787"/>
      <c r="H66" s="787"/>
      <c r="I66" s="787"/>
      <c r="J66" s="787"/>
      <c r="K66" s="787"/>
      <c r="L66" s="787"/>
      <c r="M66" s="787"/>
      <c r="N66" s="787"/>
      <c r="O66" s="787"/>
      <c r="P66" s="788"/>
      <c r="Q66" s="763" t="s">
        <v>411</v>
      </c>
      <c r="R66" s="764"/>
      <c r="S66" s="764"/>
      <c r="T66" s="764"/>
      <c r="U66" s="765"/>
      <c r="V66" s="763" t="s">
        <v>412</v>
      </c>
      <c r="W66" s="764"/>
      <c r="X66" s="764"/>
      <c r="Y66" s="764"/>
      <c r="Z66" s="765"/>
      <c r="AA66" s="763" t="s">
        <v>413</v>
      </c>
      <c r="AB66" s="764"/>
      <c r="AC66" s="764"/>
      <c r="AD66" s="764"/>
      <c r="AE66" s="765"/>
      <c r="AF66" s="898" t="s">
        <v>414</v>
      </c>
      <c r="AG66" s="859"/>
      <c r="AH66" s="859"/>
      <c r="AI66" s="859"/>
      <c r="AJ66" s="899"/>
      <c r="AK66" s="763" t="s">
        <v>394</v>
      </c>
      <c r="AL66" s="787"/>
      <c r="AM66" s="787"/>
      <c r="AN66" s="787"/>
      <c r="AO66" s="788"/>
      <c r="AP66" s="763" t="s">
        <v>415</v>
      </c>
      <c r="AQ66" s="764"/>
      <c r="AR66" s="764"/>
      <c r="AS66" s="764"/>
      <c r="AT66" s="765"/>
      <c r="AU66" s="763" t="s">
        <v>416</v>
      </c>
      <c r="AV66" s="764"/>
      <c r="AW66" s="764"/>
      <c r="AX66" s="764"/>
      <c r="AY66" s="765"/>
      <c r="AZ66" s="763" t="s">
        <v>374</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c r="A68" s="259">
        <v>1</v>
      </c>
      <c r="B68" s="915" t="s">
        <v>578</v>
      </c>
      <c r="C68" s="916"/>
      <c r="D68" s="916"/>
      <c r="E68" s="916"/>
      <c r="F68" s="916"/>
      <c r="G68" s="916"/>
      <c r="H68" s="916"/>
      <c r="I68" s="916"/>
      <c r="J68" s="916"/>
      <c r="K68" s="916"/>
      <c r="L68" s="916"/>
      <c r="M68" s="916"/>
      <c r="N68" s="916"/>
      <c r="O68" s="916"/>
      <c r="P68" s="917"/>
      <c r="Q68" s="918">
        <v>8036</v>
      </c>
      <c r="R68" s="912"/>
      <c r="S68" s="912"/>
      <c r="T68" s="912"/>
      <c r="U68" s="912"/>
      <c r="V68" s="912">
        <v>6850</v>
      </c>
      <c r="W68" s="912"/>
      <c r="X68" s="912"/>
      <c r="Y68" s="912"/>
      <c r="Z68" s="912"/>
      <c r="AA68" s="912">
        <v>1185</v>
      </c>
      <c r="AB68" s="912"/>
      <c r="AC68" s="912"/>
      <c r="AD68" s="912"/>
      <c r="AE68" s="912"/>
      <c r="AF68" s="912">
        <v>1185</v>
      </c>
      <c r="AG68" s="912"/>
      <c r="AH68" s="912"/>
      <c r="AI68" s="912"/>
      <c r="AJ68" s="912"/>
      <c r="AK68" s="912">
        <v>16</v>
      </c>
      <c r="AL68" s="912"/>
      <c r="AM68" s="912"/>
      <c r="AN68" s="912"/>
      <c r="AO68" s="912"/>
      <c r="AP68" s="912" t="s">
        <v>576</v>
      </c>
      <c r="AQ68" s="912"/>
      <c r="AR68" s="912"/>
      <c r="AS68" s="912"/>
      <c r="AT68" s="912"/>
      <c r="AU68" s="912" t="s">
        <v>576</v>
      </c>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c r="A69" s="262">
        <v>2</v>
      </c>
      <c r="B69" s="919" t="s">
        <v>579</v>
      </c>
      <c r="C69" s="920"/>
      <c r="D69" s="920"/>
      <c r="E69" s="920"/>
      <c r="F69" s="920"/>
      <c r="G69" s="920"/>
      <c r="H69" s="920"/>
      <c r="I69" s="920"/>
      <c r="J69" s="920"/>
      <c r="K69" s="920"/>
      <c r="L69" s="920"/>
      <c r="M69" s="920"/>
      <c r="N69" s="920"/>
      <c r="O69" s="920"/>
      <c r="P69" s="921"/>
      <c r="Q69" s="922">
        <v>128</v>
      </c>
      <c r="R69" s="877"/>
      <c r="S69" s="877"/>
      <c r="T69" s="877"/>
      <c r="U69" s="877"/>
      <c r="V69" s="877">
        <v>127</v>
      </c>
      <c r="W69" s="877"/>
      <c r="X69" s="877"/>
      <c r="Y69" s="877"/>
      <c r="Z69" s="877"/>
      <c r="AA69" s="877">
        <v>1</v>
      </c>
      <c r="AB69" s="877"/>
      <c r="AC69" s="877"/>
      <c r="AD69" s="877"/>
      <c r="AE69" s="877"/>
      <c r="AF69" s="877">
        <v>1</v>
      </c>
      <c r="AG69" s="877"/>
      <c r="AH69" s="877"/>
      <c r="AI69" s="877"/>
      <c r="AJ69" s="877"/>
      <c r="AK69" s="877">
        <v>25</v>
      </c>
      <c r="AL69" s="877"/>
      <c r="AM69" s="877"/>
      <c r="AN69" s="877"/>
      <c r="AO69" s="877"/>
      <c r="AP69" s="877" t="s">
        <v>576</v>
      </c>
      <c r="AQ69" s="877"/>
      <c r="AR69" s="877"/>
      <c r="AS69" s="877"/>
      <c r="AT69" s="877"/>
      <c r="AU69" s="877" t="s">
        <v>576</v>
      </c>
      <c r="AV69" s="877"/>
      <c r="AW69" s="877"/>
      <c r="AX69" s="877"/>
      <c r="AY69" s="877"/>
      <c r="AZ69" s="923"/>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c r="A70" s="262">
        <v>3</v>
      </c>
      <c r="B70" s="919" t="s">
        <v>580</v>
      </c>
      <c r="C70" s="920"/>
      <c r="D70" s="920"/>
      <c r="E70" s="920"/>
      <c r="F70" s="920"/>
      <c r="G70" s="920"/>
      <c r="H70" s="920"/>
      <c r="I70" s="920"/>
      <c r="J70" s="920"/>
      <c r="K70" s="920"/>
      <c r="L70" s="920"/>
      <c r="M70" s="920"/>
      <c r="N70" s="920"/>
      <c r="O70" s="920"/>
      <c r="P70" s="921"/>
      <c r="Q70" s="922">
        <v>138</v>
      </c>
      <c r="R70" s="877"/>
      <c r="S70" s="877"/>
      <c r="T70" s="877"/>
      <c r="U70" s="877"/>
      <c r="V70" s="877">
        <v>118</v>
      </c>
      <c r="W70" s="877"/>
      <c r="X70" s="877"/>
      <c r="Y70" s="877"/>
      <c r="Z70" s="877"/>
      <c r="AA70" s="877">
        <v>20</v>
      </c>
      <c r="AB70" s="877"/>
      <c r="AC70" s="877"/>
      <c r="AD70" s="877"/>
      <c r="AE70" s="877"/>
      <c r="AF70" s="877">
        <v>20</v>
      </c>
      <c r="AG70" s="877"/>
      <c r="AH70" s="877"/>
      <c r="AI70" s="877"/>
      <c r="AJ70" s="877"/>
      <c r="AK70" s="877" t="s">
        <v>576</v>
      </c>
      <c r="AL70" s="877"/>
      <c r="AM70" s="877"/>
      <c r="AN70" s="877"/>
      <c r="AO70" s="877"/>
      <c r="AP70" s="877" t="s">
        <v>576</v>
      </c>
      <c r="AQ70" s="877"/>
      <c r="AR70" s="877"/>
      <c r="AS70" s="877"/>
      <c r="AT70" s="877"/>
      <c r="AU70" s="877" t="s">
        <v>576</v>
      </c>
      <c r="AV70" s="877"/>
      <c r="AW70" s="877"/>
      <c r="AX70" s="877"/>
      <c r="AY70" s="877"/>
      <c r="AZ70" s="923"/>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c r="A71" s="262">
        <v>4</v>
      </c>
      <c r="B71" s="919" t="s">
        <v>581</v>
      </c>
      <c r="C71" s="920"/>
      <c r="D71" s="920"/>
      <c r="E71" s="920"/>
      <c r="F71" s="920"/>
      <c r="G71" s="920"/>
      <c r="H71" s="920"/>
      <c r="I71" s="920"/>
      <c r="J71" s="920"/>
      <c r="K71" s="920"/>
      <c r="L71" s="920"/>
      <c r="M71" s="920"/>
      <c r="N71" s="920"/>
      <c r="O71" s="920"/>
      <c r="P71" s="921"/>
      <c r="Q71" s="922">
        <v>484</v>
      </c>
      <c r="R71" s="877"/>
      <c r="S71" s="877"/>
      <c r="T71" s="877"/>
      <c r="U71" s="877"/>
      <c r="V71" s="877">
        <v>473</v>
      </c>
      <c r="W71" s="877"/>
      <c r="X71" s="877"/>
      <c r="Y71" s="877"/>
      <c r="Z71" s="877"/>
      <c r="AA71" s="877">
        <v>12</v>
      </c>
      <c r="AB71" s="877"/>
      <c r="AC71" s="877"/>
      <c r="AD71" s="877"/>
      <c r="AE71" s="877"/>
      <c r="AF71" s="877">
        <v>12</v>
      </c>
      <c r="AG71" s="877"/>
      <c r="AH71" s="877"/>
      <c r="AI71" s="877"/>
      <c r="AJ71" s="877"/>
      <c r="AK71" s="877">
        <v>72</v>
      </c>
      <c r="AL71" s="877"/>
      <c r="AM71" s="877"/>
      <c r="AN71" s="877"/>
      <c r="AO71" s="877"/>
      <c r="AP71" s="877">
        <v>58</v>
      </c>
      <c r="AQ71" s="877"/>
      <c r="AR71" s="877"/>
      <c r="AS71" s="877"/>
      <c r="AT71" s="877"/>
      <c r="AU71" s="877">
        <v>9</v>
      </c>
      <c r="AV71" s="877"/>
      <c r="AW71" s="877"/>
      <c r="AX71" s="877"/>
      <c r="AY71" s="877"/>
      <c r="AZ71" s="923"/>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c r="A72" s="262">
        <v>5</v>
      </c>
      <c r="B72" s="919" t="s">
        <v>582</v>
      </c>
      <c r="C72" s="920"/>
      <c r="D72" s="920"/>
      <c r="E72" s="920"/>
      <c r="F72" s="920"/>
      <c r="G72" s="920"/>
      <c r="H72" s="920"/>
      <c r="I72" s="920"/>
      <c r="J72" s="920"/>
      <c r="K72" s="920"/>
      <c r="L72" s="920"/>
      <c r="M72" s="920"/>
      <c r="N72" s="920"/>
      <c r="O72" s="920"/>
      <c r="P72" s="921"/>
      <c r="Q72" s="922">
        <v>212</v>
      </c>
      <c r="R72" s="877"/>
      <c r="S72" s="877"/>
      <c r="T72" s="877"/>
      <c r="U72" s="877"/>
      <c r="V72" s="877">
        <v>179</v>
      </c>
      <c r="W72" s="877"/>
      <c r="X72" s="877"/>
      <c r="Y72" s="877"/>
      <c r="Z72" s="877"/>
      <c r="AA72" s="877">
        <v>33</v>
      </c>
      <c r="AB72" s="877"/>
      <c r="AC72" s="877"/>
      <c r="AD72" s="877"/>
      <c r="AE72" s="877"/>
      <c r="AF72" s="877">
        <v>33</v>
      </c>
      <c r="AG72" s="877"/>
      <c r="AH72" s="877"/>
      <c r="AI72" s="877"/>
      <c r="AJ72" s="877"/>
      <c r="AK72" s="877" t="s">
        <v>576</v>
      </c>
      <c r="AL72" s="877"/>
      <c r="AM72" s="877"/>
      <c r="AN72" s="877"/>
      <c r="AO72" s="877"/>
      <c r="AP72" s="877" t="s">
        <v>576</v>
      </c>
      <c r="AQ72" s="877"/>
      <c r="AR72" s="877"/>
      <c r="AS72" s="877"/>
      <c r="AT72" s="877"/>
      <c r="AU72" s="877" t="s">
        <v>576</v>
      </c>
      <c r="AV72" s="877"/>
      <c r="AW72" s="877"/>
      <c r="AX72" s="877"/>
      <c r="AY72" s="877"/>
      <c r="AZ72" s="923"/>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c r="A73" s="262">
        <v>6</v>
      </c>
      <c r="B73" s="919" t="s">
        <v>583</v>
      </c>
      <c r="C73" s="920"/>
      <c r="D73" s="920"/>
      <c r="E73" s="920"/>
      <c r="F73" s="920"/>
      <c r="G73" s="920"/>
      <c r="H73" s="920"/>
      <c r="I73" s="920"/>
      <c r="J73" s="920"/>
      <c r="K73" s="920"/>
      <c r="L73" s="920"/>
      <c r="M73" s="920"/>
      <c r="N73" s="920"/>
      <c r="O73" s="920"/>
      <c r="P73" s="921"/>
      <c r="Q73" s="922">
        <v>274</v>
      </c>
      <c r="R73" s="877"/>
      <c r="S73" s="877"/>
      <c r="T73" s="877"/>
      <c r="U73" s="877"/>
      <c r="V73" s="877">
        <v>252</v>
      </c>
      <c r="W73" s="877"/>
      <c r="X73" s="877"/>
      <c r="Y73" s="877"/>
      <c r="Z73" s="877"/>
      <c r="AA73" s="877">
        <v>22</v>
      </c>
      <c r="AB73" s="877"/>
      <c r="AC73" s="877"/>
      <c r="AD73" s="877"/>
      <c r="AE73" s="877"/>
      <c r="AF73" s="877">
        <v>22</v>
      </c>
      <c r="AG73" s="877"/>
      <c r="AH73" s="877"/>
      <c r="AI73" s="877"/>
      <c r="AJ73" s="877"/>
      <c r="AK73" s="877">
        <v>16</v>
      </c>
      <c r="AL73" s="877"/>
      <c r="AM73" s="877"/>
      <c r="AN73" s="877"/>
      <c r="AO73" s="877"/>
      <c r="AP73" s="877" t="s">
        <v>576</v>
      </c>
      <c r="AQ73" s="877"/>
      <c r="AR73" s="877"/>
      <c r="AS73" s="877"/>
      <c r="AT73" s="877"/>
      <c r="AU73" s="877" t="s">
        <v>576</v>
      </c>
      <c r="AV73" s="877"/>
      <c r="AW73" s="877"/>
      <c r="AX73" s="877"/>
      <c r="AY73" s="877"/>
      <c r="AZ73" s="923"/>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c r="A74" s="262">
        <v>7</v>
      </c>
      <c r="B74" s="919" t="s">
        <v>584</v>
      </c>
      <c r="C74" s="920"/>
      <c r="D74" s="920"/>
      <c r="E74" s="920"/>
      <c r="F74" s="920"/>
      <c r="G74" s="920"/>
      <c r="H74" s="920"/>
      <c r="I74" s="920"/>
      <c r="J74" s="920"/>
      <c r="K74" s="920"/>
      <c r="L74" s="920"/>
      <c r="M74" s="920"/>
      <c r="N74" s="920"/>
      <c r="O74" s="920"/>
      <c r="P74" s="921"/>
      <c r="Q74" s="922">
        <v>1045</v>
      </c>
      <c r="R74" s="877"/>
      <c r="S74" s="877"/>
      <c r="T74" s="877"/>
      <c r="U74" s="877"/>
      <c r="V74" s="877">
        <v>1024</v>
      </c>
      <c r="W74" s="877"/>
      <c r="X74" s="877"/>
      <c r="Y74" s="877"/>
      <c r="Z74" s="877"/>
      <c r="AA74" s="877">
        <v>21</v>
      </c>
      <c r="AB74" s="877"/>
      <c r="AC74" s="877"/>
      <c r="AD74" s="877"/>
      <c r="AE74" s="877"/>
      <c r="AF74" s="877">
        <v>21</v>
      </c>
      <c r="AG74" s="877"/>
      <c r="AH74" s="877"/>
      <c r="AI74" s="877"/>
      <c r="AJ74" s="877"/>
      <c r="AK74" s="877">
        <v>23</v>
      </c>
      <c r="AL74" s="877"/>
      <c r="AM74" s="877"/>
      <c r="AN74" s="877"/>
      <c r="AO74" s="877"/>
      <c r="AP74" s="877">
        <v>318</v>
      </c>
      <c r="AQ74" s="877"/>
      <c r="AR74" s="877"/>
      <c r="AS74" s="877"/>
      <c r="AT74" s="877"/>
      <c r="AU74" s="877">
        <v>78</v>
      </c>
      <c r="AV74" s="877"/>
      <c r="AW74" s="877"/>
      <c r="AX74" s="877"/>
      <c r="AY74" s="877"/>
      <c r="AZ74" s="923"/>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c r="A75" s="262">
        <v>8</v>
      </c>
      <c r="B75" s="919" t="s">
        <v>585</v>
      </c>
      <c r="C75" s="920"/>
      <c r="D75" s="920"/>
      <c r="E75" s="920"/>
      <c r="F75" s="920"/>
      <c r="G75" s="920"/>
      <c r="H75" s="920"/>
      <c r="I75" s="920"/>
      <c r="J75" s="920"/>
      <c r="K75" s="920"/>
      <c r="L75" s="920"/>
      <c r="M75" s="920"/>
      <c r="N75" s="920"/>
      <c r="O75" s="920"/>
      <c r="P75" s="921"/>
      <c r="Q75" s="925">
        <v>109</v>
      </c>
      <c r="R75" s="926"/>
      <c r="S75" s="926"/>
      <c r="T75" s="926"/>
      <c r="U75" s="876"/>
      <c r="V75" s="927">
        <v>100</v>
      </c>
      <c r="W75" s="926"/>
      <c r="X75" s="926"/>
      <c r="Y75" s="926"/>
      <c r="Z75" s="876"/>
      <c r="AA75" s="927">
        <v>9</v>
      </c>
      <c r="AB75" s="926"/>
      <c r="AC75" s="926"/>
      <c r="AD75" s="926"/>
      <c r="AE75" s="876"/>
      <c r="AF75" s="927">
        <v>9</v>
      </c>
      <c r="AG75" s="926"/>
      <c r="AH75" s="926"/>
      <c r="AI75" s="926"/>
      <c r="AJ75" s="876"/>
      <c r="AK75" s="927">
        <v>9</v>
      </c>
      <c r="AL75" s="926"/>
      <c r="AM75" s="926"/>
      <c r="AN75" s="926"/>
      <c r="AO75" s="876"/>
      <c r="AP75" s="877" t="s">
        <v>576</v>
      </c>
      <c r="AQ75" s="877"/>
      <c r="AR75" s="877"/>
      <c r="AS75" s="877"/>
      <c r="AT75" s="877"/>
      <c r="AU75" s="927" t="s">
        <v>576</v>
      </c>
      <c r="AV75" s="926"/>
      <c r="AW75" s="926"/>
      <c r="AX75" s="926"/>
      <c r="AY75" s="876"/>
      <c r="AZ75" s="923"/>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c r="A76" s="262">
        <v>9</v>
      </c>
      <c r="B76" s="919" t="s">
        <v>586</v>
      </c>
      <c r="C76" s="920"/>
      <c r="D76" s="920"/>
      <c r="E76" s="920"/>
      <c r="F76" s="920"/>
      <c r="G76" s="920"/>
      <c r="H76" s="920"/>
      <c r="I76" s="920"/>
      <c r="J76" s="920"/>
      <c r="K76" s="920"/>
      <c r="L76" s="920"/>
      <c r="M76" s="920"/>
      <c r="N76" s="920"/>
      <c r="O76" s="920"/>
      <c r="P76" s="921"/>
      <c r="Q76" s="925">
        <v>1406</v>
      </c>
      <c r="R76" s="926"/>
      <c r="S76" s="926"/>
      <c r="T76" s="926"/>
      <c r="U76" s="876"/>
      <c r="V76" s="927">
        <v>1393</v>
      </c>
      <c r="W76" s="926"/>
      <c r="X76" s="926"/>
      <c r="Y76" s="926"/>
      <c r="Z76" s="876"/>
      <c r="AA76" s="927">
        <v>13</v>
      </c>
      <c r="AB76" s="926"/>
      <c r="AC76" s="926"/>
      <c r="AD76" s="926"/>
      <c r="AE76" s="876"/>
      <c r="AF76" s="927">
        <v>6</v>
      </c>
      <c r="AG76" s="926"/>
      <c r="AH76" s="926"/>
      <c r="AI76" s="926"/>
      <c r="AJ76" s="876"/>
      <c r="AK76" s="927">
        <v>32</v>
      </c>
      <c r="AL76" s="926"/>
      <c r="AM76" s="926"/>
      <c r="AN76" s="926"/>
      <c r="AO76" s="876"/>
      <c r="AP76" s="877" t="s">
        <v>576</v>
      </c>
      <c r="AQ76" s="877"/>
      <c r="AR76" s="877"/>
      <c r="AS76" s="877"/>
      <c r="AT76" s="877"/>
      <c r="AU76" s="927" t="s">
        <v>576</v>
      </c>
      <c r="AV76" s="926"/>
      <c r="AW76" s="926"/>
      <c r="AX76" s="926"/>
      <c r="AY76" s="876"/>
      <c r="AZ76" s="923"/>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c r="A77" s="262">
        <v>10</v>
      </c>
      <c r="B77" s="919" t="s">
        <v>587</v>
      </c>
      <c r="C77" s="920"/>
      <c r="D77" s="920"/>
      <c r="E77" s="920"/>
      <c r="F77" s="920"/>
      <c r="G77" s="920"/>
      <c r="H77" s="920"/>
      <c r="I77" s="920"/>
      <c r="J77" s="920"/>
      <c r="K77" s="920"/>
      <c r="L77" s="920"/>
      <c r="M77" s="920"/>
      <c r="N77" s="920"/>
      <c r="O77" s="920"/>
      <c r="P77" s="921"/>
      <c r="Q77" s="925">
        <v>12958</v>
      </c>
      <c r="R77" s="926"/>
      <c r="S77" s="926"/>
      <c r="T77" s="926"/>
      <c r="U77" s="876"/>
      <c r="V77" s="927">
        <v>12888</v>
      </c>
      <c r="W77" s="926"/>
      <c r="X77" s="926"/>
      <c r="Y77" s="926"/>
      <c r="Z77" s="876"/>
      <c r="AA77" s="927">
        <v>70</v>
      </c>
      <c r="AB77" s="926"/>
      <c r="AC77" s="926"/>
      <c r="AD77" s="926"/>
      <c r="AE77" s="876"/>
      <c r="AF77" s="927">
        <v>2842</v>
      </c>
      <c r="AG77" s="926"/>
      <c r="AH77" s="926"/>
      <c r="AI77" s="926"/>
      <c r="AJ77" s="876"/>
      <c r="AK77" s="877" t="s">
        <v>576</v>
      </c>
      <c r="AL77" s="877"/>
      <c r="AM77" s="877"/>
      <c r="AN77" s="877"/>
      <c r="AO77" s="877"/>
      <c r="AP77" s="927">
        <v>5953</v>
      </c>
      <c r="AQ77" s="926"/>
      <c r="AR77" s="926"/>
      <c r="AS77" s="926"/>
      <c r="AT77" s="876"/>
      <c r="AU77" s="927">
        <v>658</v>
      </c>
      <c r="AV77" s="926"/>
      <c r="AW77" s="926"/>
      <c r="AX77" s="926"/>
      <c r="AY77" s="876"/>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c r="A78" s="262">
        <v>11</v>
      </c>
      <c r="B78" s="919" t="s">
        <v>588</v>
      </c>
      <c r="C78" s="920"/>
      <c r="D78" s="920"/>
      <c r="E78" s="920"/>
      <c r="F78" s="920"/>
      <c r="G78" s="920"/>
      <c r="H78" s="920"/>
      <c r="I78" s="920"/>
      <c r="J78" s="920"/>
      <c r="K78" s="920"/>
      <c r="L78" s="920"/>
      <c r="M78" s="920"/>
      <c r="N78" s="920"/>
      <c r="O78" s="920"/>
      <c r="P78" s="921"/>
      <c r="Q78" s="922">
        <v>1243</v>
      </c>
      <c r="R78" s="877"/>
      <c r="S78" s="877"/>
      <c r="T78" s="877"/>
      <c r="U78" s="877"/>
      <c r="V78" s="877">
        <v>1220</v>
      </c>
      <c r="W78" s="877"/>
      <c r="X78" s="877"/>
      <c r="Y78" s="877"/>
      <c r="Z78" s="877"/>
      <c r="AA78" s="877">
        <v>48</v>
      </c>
      <c r="AB78" s="877"/>
      <c r="AC78" s="877"/>
      <c r="AD78" s="877"/>
      <c r="AE78" s="877"/>
      <c r="AF78" s="877">
        <v>48</v>
      </c>
      <c r="AG78" s="877"/>
      <c r="AH78" s="877"/>
      <c r="AI78" s="877"/>
      <c r="AJ78" s="877"/>
      <c r="AK78" s="877" t="s">
        <v>576</v>
      </c>
      <c r="AL78" s="877"/>
      <c r="AM78" s="877"/>
      <c r="AN78" s="877"/>
      <c r="AO78" s="877"/>
      <c r="AP78" s="877">
        <v>31</v>
      </c>
      <c r="AQ78" s="877"/>
      <c r="AR78" s="877"/>
      <c r="AS78" s="877"/>
      <c r="AT78" s="877"/>
      <c r="AU78" s="877">
        <v>5</v>
      </c>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c r="A79" s="262">
        <v>12</v>
      </c>
      <c r="B79" s="919" t="s">
        <v>589</v>
      </c>
      <c r="C79" s="920"/>
      <c r="D79" s="920"/>
      <c r="E79" s="920"/>
      <c r="F79" s="920"/>
      <c r="G79" s="920"/>
      <c r="H79" s="920"/>
      <c r="I79" s="920"/>
      <c r="J79" s="920"/>
      <c r="K79" s="920"/>
      <c r="L79" s="920"/>
      <c r="M79" s="920"/>
      <c r="N79" s="920"/>
      <c r="O79" s="920"/>
      <c r="P79" s="921"/>
      <c r="Q79" s="922">
        <v>152324</v>
      </c>
      <c r="R79" s="877"/>
      <c r="S79" s="877"/>
      <c r="T79" s="877"/>
      <c r="U79" s="877"/>
      <c r="V79" s="877">
        <v>150619</v>
      </c>
      <c r="W79" s="877"/>
      <c r="X79" s="877"/>
      <c r="Y79" s="877"/>
      <c r="Z79" s="877"/>
      <c r="AA79" s="877">
        <v>1705</v>
      </c>
      <c r="AB79" s="877"/>
      <c r="AC79" s="877"/>
      <c r="AD79" s="877"/>
      <c r="AE79" s="877"/>
      <c r="AF79" s="877">
        <v>1705</v>
      </c>
      <c r="AG79" s="877"/>
      <c r="AH79" s="877"/>
      <c r="AI79" s="877"/>
      <c r="AJ79" s="877"/>
      <c r="AK79" s="877">
        <v>1311</v>
      </c>
      <c r="AL79" s="877"/>
      <c r="AM79" s="877"/>
      <c r="AN79" s="877"/>
      <c r="AO79" s="877"/>
      <c r="AP79" s="877" t="s">
        <v>576</v>
      </c>
      <c r="AQ79" s="877"/>
      <c r="AR79" s="877"/>
      <c r="AS79" s="877"/>
      <c r="AT79" s="877"/>
      <c r="AU79" s="877" t="s">
        <v>576</v>
      </c>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c r="A80" s="262">
        <v>13</v>
      </c>
      <c r="B80" s="919"/>
      <c r="C80" s="920"/>
      <c r="D80" s="920"/>
      <c r="E80" s="920"/>
      <c r="F80" s="920"/>
      <c r="G80" s="920"/>
      <c r="H80" s="920"/>
      <c r="I80" s="920"/>
      <c r="J80" s="920"/>
      <c r="K80" s="920"/>
      <c r="L80" s="920"/>
      <c r="M80" s="920"/>
      <c r="N80" s="920"/>
      <c r="O80" s="920"/>
      <c r="P80" s="921"/>
      <c r="Q80" s="922"/>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c r="A81" s="262">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c r="A82" s="262">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c r="A88" s="265" t="s">
        <v>386</v>
      </c>
      <c r="B88" s="836" t="s">
        <v>417</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f>SUM(AF68:AJ79)</f>
        <v>5904</v>
      </c>
      <c r="AG88" s="888"/>
      <c r="AH88" s="888"/>
      <c r="AI88" s="888"/>
      <c r="AJ88" s="888"/>
      <c r="AK88" s="885"/>
      <c r="AL88" s="885"/>
      <c r="AM88" s="885"/>
      <c r="AN88" s="885"/>
      <c r="AO88" s="885"/>
      <c r="AP88" s="888">
        <f>AP71+AP74+AP77+AP78</f>
        <v>6360</v>
      </c>
      <c r="AQ88" s="888"/>
      <c r="AR88" s="888"/>
      <c r="AS88" s="888"/>
      <c r="AT88" s="888"/>
      <c r="AU88" s="888">
        <f>AU71+AU74+AU77+AU78</f>
        <v>750</v>
      </c>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386</v>
      </c>
      <c r="BR102" s="836" t="s">
        <v>418</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f t="shared" ref="CR102:DQ102" si="0">CR7</f>
        <v>10</v>
      </c>
      <c r="CS102" s="896"/>
      <c r="CT102" s="896"/>
      <c r="CU102" s="896"/>
      <c r="CV102" s="939"/>
      <c r="CW102" s="938" t="str">
        <f t="shared" si="0"/>
        <v>-</v>
      </c>
      <c r="CX102" s="896"/>
      <c r="CY102" s="896"/>
      <c r="CZ102" s="896"/>
      <c r="DA102" s="939"/>
      <c r="DB102" s="938" t="str">
        <f t="shared" si="0"/>
        <v>-</v>
      </c>
      <c r="DC102" s="896"/>
      <c r="DD102" s="896"/>
      <c r="DE102" s="896"/>
      <c r="DF102" s="939"/>
      <c r="DG102" s="938" t="str">
        <f t="shared" si="0"/>
        <v>-</v>
      </c>
      <c r="DH102" s="896"/>
      <c r="DI102" s="896"/>
      <c r="DJ102" s="896"/>
      <c r="DK102" s="939"/>
      <c r="DL102" s="938" t="str">
        <f t="shared" si="0"/>
        <v>-</v>
      </c>
      <c r="DM102" s="896"/>
      <c r="DN102" s="896"/>
      <c r="DO102" s="896"/>
      <c r="DP102" s="939"/>
      <c r="DQ102" s="938" t="str">
        <f t="shared" si="0"/>
        <v>-</v>
      </c>
      <c r="DR102" s="896"/>
      <c r="DS102" s="896"/>
      <c r="DT102" s="896"/>
      <c r="DU102" s="939"/>
      <c r="DV102" s="962"/>
      <c r="DW102" s="963"/>
      <c r="DX102" s="963"/>
      <c r="DY102" s="963"/>
      <c r="DZ102" s="964"/>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419</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420</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421</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422</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967" t="s">
        <v>423</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424</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c r="A109" s="960" t="s">
        <v>425</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426</v>
      </c>
      <c r="AB109" s="941"/>
      <c r="AC109" s="941"/>
      <c r="AD109" s="941"/>
      <c r="AE109" s="942"/>
      <c r="AF109" s="940" t="s">
        <v>304</v>
      </c>
      <c r="AG109" s="941"/>
      <c r="AH109" s="941"/>
      <c r="AI109" s="941"/>
      <c r="AJ109" s="942"/>
      <c r="AK109" s="940" t="s">
        <v>303</v>
      </c>
      <c r="AL109" s="941"/>
      <c r="AM109" s="941"/>
      <c r="AN109" s="941"/>
      <c r="AO109" s="942"/>
      <c r="AP109" s="940" t="s">
        <v>427</v>
      </c>
      <c r="AQ109" s="941"/>
      <c r="AR109" s="941"/>
      <c r="AS109" s="941"/>
      <c r="AT109" s="943"/>
      <c r="AU109" s="960" t="s">
        <v>425</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426</v>
      </c>
      <c r="BR109" s="941"/>
      <c r="BS109" s="941"/>
      <c r="BT109" s="941"/>
      <c r="BU109" s="942"/>
      <c r="BV109" s="940" t="s">
        <v>304</v>
      </c>
      <c r="BW109" s="941"/>
      <c r="BX109" s="941"/>
      <c r="BY109" s="941"/>
      <c r="BZ109" s="942"/>
      <c r="CA109" s="940" t="s">
        <v>303</v>
      </c>
      <c r="CB109" s="941"/>
      <c r="CC109" s="941"/>
      <c r="CD109" s="941"/>
      <c r="CE109" s="942"/>
      <c r="CF109" s="961" t="s">
        <v>427</v>
      </c>
      <c r="CG109" s="961"/>
      <c r="CH109" s="961"/>
      <c r="CI109" s="961"/>
      <c r="CJ109" s="961"/>
      <c r="CK109" s="940" t="s">
        <v>428</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426</v>
      </c>
      <c r="DH109" s="941"/>
      <c r="DI109" s="941"/>
      <c r="DJ109" s="941"/>
      <c r="DK109" s="942"/>
      <c r="DL109" s="940" t="s">
        <v>304</v>
      </c>
      <c r="DM109" s="941"/>
      <c r="DN109" s="941"/>
      <c r="DO109" s="941"/>
      <c r="DP109" s="942"/>
      <c r="DQ109" s="940" t="s">
        <v>303</v>
      </c>
      <c r="DR109" s="941"/>
      <c r="DS109" s="941"/>
      <c r="DT109" s="941"/>
      <c r="DU109" s="942"/>
      <c r="DV109" s="940" t="s">
        <v>427</v>
      </c>
      <c r="DW109" s="941"/>
      <c r="DX109" s="941"/>
      <c r="DY109" s="941"/>
      <c r="DZ109" s="943"/>
    </row>
    <row r="110" spans="1:131" s="247" customFormat="1" ht="26.25" customHeight="1">
      <c r="A110" s="944" t="s">
        <v>429</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1479251</v>
      </c>
      <c r="AB110" s="948"/>
      <c r="AC110" s="948"/>
      <c r="AD110" s="948"/>
      <c r="AE110" s="949"/>
      <c r="AF110" s="950">
        <v>1220275</v>
      </c>
      <c r="AG110" s="948"/>
      <c r="AH110" s="948"/>
      <c r="AI110" s="948"/>
      <c r="AJ110" s="949"/>
      <c r="AK110" s="950">
        <v>1097611</v>
      </c>
      <c r="AL110" s="948"/>
      <c r="AM110" s="948"/>
      <c r="AN110" s="948"/>
      <c r="AO110" s="949"/>
      <c r="AP110" s="951">
        <v>28.1</v>
      </c>
      <c r="AQ110" s="952"/>
      <c r="AR110" s="952"/>
      <c r="AS110" s="952"/>
      <c r="AT110" s="953"/>
      <c r="AU110" s="954" t="s">
        <v>73</v>
      </c>
      <c r="AV110" s="955"/>
      <c r="AW110" s="955"/>
      <c r="AX110" s="955"/>
      <c r="AY110" s="955"/>
      <c r="AZ110" s="996" t="s">
        <v>430</v>
      </c>
      <c r="BA110" s="945"/>
      <c r="BB110" s="945"/>
      <c r="BC110" s="945"/>
      <c r="BD110" s="945"/>
      <c r="BE110" s="945"/>
      <c r="BF110" s="945"/>
      <c r="BG110" s="945"/>
      <c r="BH110" s="945"/>
      <c r="BI110" s="945"/>
      <c r="BJ110" s="945"/>
      <c r="BK110" s="945"/>
      <c r="BL110" s="945"/>
      <c r="BM110" s="945"/>
      <c r="BN110" s="945"/>
      <c r="BO110" s="945"/>
      <c r="BP110" s="946"/>
      <c r="BQ110" s="982">
        <v>9925639</v>
      </c>
      <c r="BR110" s="983"/>
      <c r="BS110" s="983"/>
      <c r="BT110" s="983"/>
      <c r="BU110" s="983"/>
      <c r="BV110" s="983">
        <v>9877071</v>
      </c>
      <c r="BW110" s="983"/>
      <c r="BX110" s="983"/>
      <c r="BY110" s="983"/>
      <c r="BZ110" s="983"/>
      <c r="CA110" s="983">
        <v>9731300</v>
      </c>
      <c r="CB110" s="983"/>
      <c r="CC110" s="983"/>
      <c r="CD110" s="983"/>
      <c r="CE110" s="983"/>
      <c r="CF110" s="997">
        <v>249.1</v>
      </c>
      <c r="CG110" s="998"/>
      <c r="CH110" s="998"/>
      <c r="CI110" s="998"/>
      <c r="CJ110" s="998"/>
      <c r="CK110" s="999" t="s">
        <v>431</v>
      </c>
      <c r="CL110" s="1000"/>
      <c r="CM110" s="979" t="s">
        <v>432</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t="s">
        <v>433</v>
      </c>
      <c r="DH110" s="983"/>
      <c r="DI110" s="983"/>
      <c r="DJ110" s="983"/>
      <c r="DK110" s="983"/>
      <c r="DL110" s="983" t="s">
        <v>433</v>
      </c>
      <c r="DM110" s="983"/>
      <c r="DN110" s="983"/>
      <c r="DO110" s="983"/>
      <c r="DP110" s="983"/>
      <c r="DQ110" s="983" t="s">
        <v>433</v>
      </c>
      <c r="DR110" s="983"/>
      <c r="DS110" s="983"/>
      <c r="DT110" s="983"/>
      <c r="DU110" s="983"/>
      <c r="DV110" s="984" t="s">
        <v>128</v>
      </c>
      <c r="DW110" s="984"/>
      <c r="DX110" s="984"/>
      <c r="DY110" s="984"/>
      <c r="DZ110" s="985"/>
    </row>
    <row r="111" spans="1:131" s="247" customFormat="1" ht="26.25" customHeight="1">
      <c r="A111" s="986" t="s">
        <v>434</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435</v>
      </c>
      <c r="AB111" s="990"/>
      <c r="AC111" s="990"/>
      <c r="AD111" s="990"/>
      <c r="AE111" s="991"/>
      <c r="AF111" s="992" t="s">
        <v>128</v>
      </c>
      <c r="AG111" s="990"/>
      <c r="AH111" s="990"/>
      <c r="AI111" s="990"/>
      <c r="AJ111" s="991"/>
      <c r="AK111" s="992" t="s">
        <v>433</v>
      </c>
      <c r="AL111" s="990"/>
      <c r="AM111" s="990"/>
      <c r="AN111" s="990"/>
      <c r="AO111" s="991"/>
      <c r="AP111" s="993" t="s">
        <v>435</v>
      </c>
      <c r="AQ111" s="994"/>
      <c r="AR111" s="994"/>
      <c r="AS111" s="994"/>
      <c r="AT111" s="995"/>
      <c r="AU111" s="956"/>
      <c r="AV111" s="957"/>
      <c r="AW111" s="957"/>
      <c r="AX111" s="957"/>
      <c r="AY111" s="957"/>
      <c r="AZ111" s="1005" t="s">
        <v>436</v>
      </c>
      <c r="BA111" s="1006"/>
      <c r="BB111" s="1006"/>
      <c r="BC111" s="1006"/>
      <c r="BD111" s="1006"/>
      <c r="BE111" s="1006"/>
      <c r="BF111" s="1006"/>
      <c r="BG111" s="1006"/>
      <c r="BH111" s="1006"/>
      <c r="BI111" s="1006"/>
      <c r="BJ111" s="1006"/>
      <c r="BK111" s="1006"/>
      <c r="BL111" s="1006"/>
      <c r="BM111" s="1006"/>
      <c r="BN111" s="1006"/>
      <c r="BO111" s="1006"/>
      <c r="BP111" s="1007"/>
      <c r="BQ111" s="975">
        <v>15107</v>
      </c>
      <c r="BR111" s="976"/>
      <c r="BS111" s="976"/>
      <c r="BT111" s="976"/>
      <c r="BU111" s="976"/>
      <c r="BV111" s="976">
        <v>15470</v>
      </c>
      <c r="BW111" s="976"/>
      <c r="BX111" s="976"/>
      <c r="BY111" s="976"/>
      <c r="BZ111" s="976"/>
      <c r="CA111" s="976">
        <v>14310</v>
      </c>
      <c r="CB111" s="976"/>
      <c r="CC111" s="976"/>
      <c r="CD111" s="976"/>
      <c r="CE111" s="976"/>
      <c r="CF111" s="970">
        <v>0.4</v>
      </c>
      <c r="CG111" s="971"/>
      <c r="CH111" s="971"/>
      <c r="CI111" s="971"/>
      <c r="CJ111" s="971"/>
      <c r="CK111" s="1001"/>
      <c r="CL111" s="1002"/>
      <c r="CM111" s="972" t="s">
        <v>437</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435</v>
      </c>
      <c r="DH111" s="976"/>
      <c r="DI111" s="976"/>
      <c r="DJ111" s="976"/>
      <c r="DK111" s="976"/>
      <c r="DL111" s="976" t="s">
        <v>435</v>
      </c>
      <c r="DM111" s="976"/>
      <c r="DN111" s="976"/>
      <c r="DO111" s="976"/>
      <c r="DP111" s="976"/>
      <c r="DQ111" s="976" t="s">
        <v>433</v>
      </c>
      <c r="DR111" s="976"/>
      <c r="DS111" s="976"/>
      <c r="DT111" s="976"/>
      <c r="DU111" s="976"/>
      <c r="DV111" s="977" t="s">
        <v>433</v>
      </c>
      <c r="DW111" s="977"/>
      <c r="DX111" s="977"/>
      <c r="DY111" s="977"/>
      <c r="DZ111" s="978"/>
    </row>
    <row r="112" spans="1:131" s="247" customFormat="1" ht="26.25" customHeight="1">
      <c r="A112" s="1008" t="s">
        <v>438</v>
      </c>
      <c r="B112" s="1009"/>
      <c r="C112" s="1006" t="s">
        <v>439</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128</v>
      </c>
      <c r="AB112" s="1015"/>
      <c r="AC112" s="1015"/>
      <c r="AD112" s="1015"/>
      <c r="AE112" s="1016"/>
      <c r="AF112" s="1017" t="s">
        <v>433</v>
      </c>
      <c r="AG112" s="1015"/>
      <c r="AH112" s="1015"/>
      <c r="AI112" s="1015"/>
      <c r="AJ112" s="1016"/>
      <c r="AK112" s="1017" t="s">
        <v>433</v>
      </c>
      <c r="AL112" s="1015"/>
      <c r="AM112" s="1015"/>
      <c r="AN112" s="1015"/>
      <c r="AO112" s="1016"/>
      <c r="AP112" s="1018" t="s">
        <v>128</v>
      </c>
      <c r="AQ112" s="1019"/>
      <c r="AR112" s="1019"/>
      <c r="AS112" s="1019"/>
      <c r="AT112" s="1020"/>
      <c r="AU112" s="956"/>
      <c r="AV112" s="957"/>
      <c r="AW112" s="957"/>
      <c r="AX112" s="957"/>
      <c r="AY112" s="957"/>
      <c r="AZ112" s="1005" t="s">
        <v>440</v>
      </c>
      <c r="BA112" s="1006"/>
      <c r="BB112" s="1006"/>
      <c r="BC112" s="1006"/>
      <c r="BD112" s="1006"/>
      <c r="BE112" s="1006"/>
      <c r="BF112" s="1006"/>
      <c r="BG112" s="1006"/>
      <c r="BH112" s="1006"/>
      <c r="BI112" s="1006"/>
      <c r="BJ112" s="1006"/>
      <c r="BK112" s="1006"/>
      <c r="BL112" s="1006"/>
      <c r="BM112" s="1006"/>
      <c r="BN112" s="1006"/>
      <c r="BO112" s="1006"/>
      <c r="BP112" s="1007"/>
      <c r="BQ112" s="975">
        <v>5410552</v>
      </c>
      <c r="BR112" s="976"/>
      <c r="BS112" s="976"/>
      <c r="BT112" s="976"/>
      <c r="BU112" s="976"/>
      <c r="BV112" s="976">
        <v>5388524</v>
      </c>
      <c r="BW112" s="976"/>
      <c r="BX112" s="976"/>
      <c r="BY112" s="976"/>
      <c r="BZ112" s="976"/>
      <c r="CA112" s="976">
        <v>5315724</v>
      </c>
      <c r="CB112" s="976"/>
      <c r="CC112" s="976"/>
      <c r="CD112" s="976"/>
      <c r="CE112" s="976"/>
      <c r="CF112" s="970">
        <v>136.1</v>
      </c>
      <c r="CG112" s="971"/>
      <c r="CH112" s="971"/>
      <c r="CI112" s="971"/>
      <c r="CJ112" s="971"/>
      <c r="CK112" s="1001"/>
      <c r="CL112" s="1002"/>
      <c r="CM112" s="972" t="s">
        <v>441</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435</v>
      </c>
      <c r="DH112" s="976"/>
      <c r="DI112" s="976"/>
      <c r="DJ112" s="976"/>
      <c r="DK112" s="976"/>
      <c r="DL112" s="976" t="s">
        <v>442</v>
      </c>
      <c r="DM112" s="976"/>
      <c r="DN112" s="976"/>
      <c r="DO112" s="976"/>
      <c r="DP112" s="976"/>
      <c r="DQ112" s="976" t="s">
        <v>128</v>
      </c>
      <c r="DR112" s="976"/>
      <c r="DS112" s="976"/>
      <c r="DT112" s="976"/>
      <c r="DU112" s="976"/>
      <c r="DV112" s="977" t="s">
        <v>128</v>
      </c>
      <c r="DW112" s="977"/>
      <c r="DX112" s="977"/>
      <c r="DY112" s="977"/>
      <c r="DZ112" s="978"/>
    </row>
    <row r="113" spans="1:130" s="247" customFormat="1" ht="26.25" customHeight="1">
      <c r="A113" s="1010"/>
      <c r="B113" s="1011"/>
      <c r="C113" s="1006" t="s">
        <v>443</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371402</v>
      </c>
      <c r="AB113" s="990"/>
      <c r="AC113" s="990"/>
      <c r="AD113" s="990"/>
      <c r="AE113" s="991"/>
      <c r="AF113" s="992">
        <v>406029</v>
      </c>
      <c r="AG113" s="990"/>
      <c r="AH113" s="990"/>
      <c r="AI113" s="990"/>
      <c r="AJ113" s="991"/>
      <c r="AK113" s="992">
        <v>410810</v>
      </c>
      <c r="AL113" s="990"/>
      <c r="AM113" s="990"/>
      <c r="AN113" s="990"/>
      <c r="AO113" s="991"/>
      <c r="AP113" s="993">
        <v>10.5</v>
      </c>
      <c r="AQ113" s="994"/>
      <c r="AR113" s="994"/>
      <c r="AS113" s="994"/>
      <c r="AT113" s="995"/>
      <c r="AU113" s="956"/>
      <c r="AV113" s="957"/>
      <c r="AW113" s="957"/>
      <c r="AX113" s="957"/>
      <c r="AY113" s="957"/>
      <c r="AZ113" s="1005" t="s">
        <v>444</v>
      </c>
      <c r="BA113" s="1006"/>
      <c r="BB113" s="1006"/>
      <c r="BC113" s="1006"/>
      <c r="BD113" s="1006"/>
      <c r="BE113" s="1006"/>
      <c r="BF113" s="1006"/>
      <c r="BG113" s="1006"/>
      <c r="BH113" s="1006"/>
      <c r="BI113" s="1006"/>
      <c r="BJ113" s="1006"/>
      <c r="BK113" s="1006"/>
      <c r="BL113" s="1006"/>
      <c r="BM113" s="1006"/>
      <c r="BN113" s="1006"/>
      <c r="BO113" s="1006"/>
      <c r="BP113" s="1007"/>
      <c r="BQ113" s="975">
        <v>818697</v>
      </c>
      <c r="BR113" s="976"/>
      <c r="BS113" s="976"/>
      <c r="BT113" s="976"/>
      <c r="BU113" s="976"/>
      <c r="BV113" s="976">
        <v>793421</v>
      </c>
      <c r="BW113" s="976"/>
      <c r="BX113" s="976"/>
      <c r="BY113" s="976"/>
      <c r="BZ113" s="976"/>
      <c r="CA113" s="976">
        <v>751118</v>
      </c>
      <c r="CB113" s="976"/>
      <c r="CC113" s="976"/>
      <c r="CD113" s="976"/>
      <c r="CE113" s="976"/>
      <c r="CF113" s="970">
        <v>19.2</v>
      </c>
      <c r="CG113" s="971"/>
      <c r="CH113" s="971"/>
      <c r="CI113" s="971"/>
      <c r="CJ113" s="971"/>
      <c r="CK113" s="1001"/>
      <c r="CL113" s="1002"/>
      <c r="CM113" s="972" t="s">
        <v>445</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v>15107</v>
      </c>
      <c r="DH113" s="1015"/>
      <c r="DI113" s="1015"/>
      <c r="DJ113" s="1015"/>
      <c r="DK113" s="1016"/>
      <c r="DL113" s="1017">
        <v>15470</v>
      </c>
      <c r="DM113" s="1015"/>
      <c r="DN113" s="1015"/>
      <c r="DO113" s="1015"/>
      <c r="DP113" s="1016"/>
      <c r="DQ113" s="1017">
        <v>14310</v>
      </c>
      <c r="DR113" s="1015"/>
      <c r="DS113" s="1015"/>
      <c r="DT113" s="1015"/>
      <c r="DU113" s="1016"/>
      <c r="DV113" s="1018">
        <v>0.4</v>
      </c>
      <c r="DW113" s="1019"/>
      <c r="DX113" s="1019"/>
      <c r="DY113" s="1019"/>
      <c r="DZ113" s="1020"/>
    </row>
    <row r="114" spans="1:130" s="247" customFormat="1" ht="26.25" customHeight="1">
      <c r="A114" s="1010"/>
      <c r="B114" s="1011"/>
      <c r="C114" s="1006" t="s">
        <v>446</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v>43021</v>
      </c>
      <c r="AB114" s="1015"/>
      <c r="AC114" s="1015"/>
      <c r="AD114" s="1015"/>
      <c r="AE114" s="1016"/>
      <c r="AF114" s="1017">
        <v>44850</v>
      </c>
      <c r="AG114" s="1015"/>
      <c r="AH114" s="1015"/>
      <c r="AI114" s="1015"/>
      <c r="AJ114" s="1016"/>
      <c r="AK114" s="1017">
        <v>44706</v>
      </c>
      <c r="AL114" s="1015"/>
      <c r="AM114" s="1015"/>
      <c r="AN114" s="1015"/>
      <c r="AO114" s="1016"/>
      <c r="AP114" s="1018">
        <v>1.1000000000000001</v>
      </c>
      <c r="AQ114" s="1019"/>
      <c r="AR114" s="1019"/>
      <c r="AS114" s="1019"/>
      <c r="AT114" s="1020"/>
      <c r="AU114" s="956"/>
      <c r="AV114" s="957"/>
      <c r="AW114" s="957"/>
      <c r="AX114" s="957"/>
      <c r="AY114" s="957"/>
      <c r="AZ114" s="1005" t="s">
        <v>447</v>
      </c>
      <c r="BA114" s="1006"/>
      <c r="BB114" s="1006"/>
      <c r="BC114" s="1006"/>
      <c r="BD114" s="1006"/>
      <c r="BE114" s="1006"/>
      <c r="BF114" s="1006"/>
      <c r="BG114" s="1006"/>
      <c r="BH114" s="1006"/>
      <c r="BI114" s="1006"/>
      <c r="BJ114" s="1006"/>
      <c r="BK114" s="1006"/>
      <c r="BL114" s="1006"/>
      <c r="BM114" s="1006"/>
      <c r="BN114" s="1006"/>
      <c r="BO114" s="1006"/>
      <c r="BP114" s="1007"/>
      <c r="BQ114" s="975">
        <v>1179339</v>
      </c>
      <c r="BR114" s="976"/>
      <c r="BS114" s="976"/>
      <c r="BT114" s="976"/>
      <c r="BU114" s="976"/>
      <c r="BV114" s="976">
        <v>1180780</v>
      </c>
      <c r="BW114" s="976"/>
      <c r="BX114" s="976"/>
      <c r="BY114" s="976"/>
      <c r="BZ114" s="976"/>
      <c r="CA114" s="976">
        <v>1143613</v>
      </c>
      <c r="CB114" s="976"/>
      <c r="CC114" s="976"/>
      <c r="CD114" s="976"/>
      <c r="CE114" s="976"/>
      <c r="CF114" s="970">
        <v>29.3</v>
      </c>
      <c r="CG114" s="971"/>
      <c r="CH114" s="971"/>
      <c r="CI114" s="971"/>
      <c r="CJ114" s="971"/>
      <c r="CK114" s="1001"/>
      <c r="CL114" s="1002"/>
      <c r="CM114" s="972" t="s">
        <v>448</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128</v>
      </c>
      <c r="DH114" s="1015"/>
      <c r="DI114" s="1015"/>
      <c r="DJ114" s="1015"/>
      <c r="DK114" s="1016"/>
      <c r="DL114" s="1017" t="s">
        <v>128</v>
      </c>
      <c r="DM114" s="1015"/>
      <c r="DN114" s="1015"/>
      <c r="DO114" s="1015"/>
      <c r="DP114" s="1016"/>
      <c r="DQ114" s="1017" t="s">
        <v>435</v>
      </c>
      <c r="DR114" s="1015"/>
      <c r="DS114" s="1015"/>
      <c r="DT114" s="1015"/>
      <c r="DU114" s="1016"/>
      <c r="DV114" s="1018" t="s">
        <v>435</v>
      </c>
      <c r="DW114" s="1019"/>
      <c r="DX114" s="1019"/>
      <c r="DY114" s="1019"/>
      <c r="DZ114" s="1020"/>
    </row>
    <row r="115" spans="1:130" s="247" customFormat="1" ht="26.25" customHeight="1">
      <c r="A115" s="1010"/>
      <c r="B115" s="1011"/>
      <c r="C115" s="1006" t="s">
        <v>449</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v>2214</v>
      </c>
      <c r="AB115" s="990"/>
      <c r="AC115" s="990"/>
      <c r="AD115" s="990"/>
      <c r="AE115" s="991"/>
      <c r="AF115" s="992">
        <v>2214</v>
      </c>
      <c r="AG115" s="990"/>
      <c r="AH115" s="990"/>
      <c r="AI115" s="990"/>
      <c r="AJ115" s="991"/>
      <c r="AK115" s="992">
        <v>2214</v>
      </c>
      <c r="AL115" s="990"/>
      <c r="AM115" s="990"/>
      <c r="AN115" s="990"/>
      <c r="AO115" s="991"/>
      <c r="AP115" s="993">
        <v>0.1</v>
      </c>
      <c r="AQ115" s="994"/>
      <c r="AR115" s="994"/>
      <c r="AS115" s="994"/>
      <c r="AT115" s="995"/>
      <c r="AU115" s="956"/>
      <c r="AV115" s="957"/>
      <c r="AW115" s="957"/>
      <c r="AX115" s="957"/>
      <c r="AY115" s="957"/>
      <c r="AZ115" s="1005" t="s">
        <v>450</v>
      </c>
      <c r="BA115" s="1006"/>
      <c r="BB115" s="1006"/>
      <c r="BC115" s="1006"/>
      <c r="BD115" s="1006"/>
      <c r="BE115" s="1006"/>
      <c r="BF115" s="1006"/>
      <c r="BG115" s="1006"/>
      <c r="BH115" s="1006"/>
      <c r="BI115" s="1006"/>
      <c r="BJ115" s="1006"/>
      <c r="BK115" s="1006"/>
      <c r="BL115" s="1006"/>
      <c r="BM115" s="1006"/>
      <c r="BN115" s="1006"/>
      <c r="BO115" s="1006"/>
      <c r="BP115" s="1007"/>
      <c r="BQ115" s="975" t="s">
        <v>433</v>
      </c>
      <c r="BR115" s="976"/>
      <c r="BS115" s="976"/>
      <c r="BT115" s="976"/>
      <c r="BU115" s="976"/>
      <c r="BV115" s="976" t="s">
        <v>435</v>
      </c>
      <c r="BW115" s="976"/>
      <c r="BX115" s="976"/>
      <c r="BY115" s="976"/>
      <c r="BZ115" s="976"/>
      <c r="CA115" s="976" t="s">
        <v>128</v>
      </c>
      <c r="CB115" s="976"/>
      <c r="CC115" s="976"/>
      <c r="CD115" s="976"/>
      <c r="CE115" s="976"/>
      <c r="CF115" s="970" t="s">
        <v>128</v>
      </c>
      <c r="CG115" s="971"/>
      <c r="CH115" s="971"/>
      <c r="CI115" s="971"/>
      <c r="CJ115" s="971"/>
      <c r="CK115" s="1001"/>
      <c r="CL115" s="1002"/>
      <c r="CM115" s="1005" t="s">
        <v>451</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t="s">
        <v>433</v>
      </c>
      <c r="DH115" s="1015"/>
      <c r="DI115" s="1015"/>
      <c r="DJ115" s="1015"/>
      <c r="DK115" s="1016"/>
      <c r="DL115" s="1017" t="s">
        <v>433</v>
      </c>
      <c r="DM115" s="1015"/>
      <c r="DN115" s="1015"/>
      <c r="DO115" s="1015"/>
      <c r="DP115" s="1016"/>
      <c r="DQ115" s="1017" t="s">
        <v>128</v>
      </c>
      <c r="DR115" s="1015"/>
      <c r="DS115" s="1015"/>
      <c r="DT115" s="1015"/>
      <c r="DU115" s="1016"/>
      <c r="DV115" s="1018" t="s">
        <v>442</v>
      </c>
      <c r="DW115" s="1019"/>
      <c r="DX115" s="1019"/>
      <c r="DY115" s="1019"/>
      <c r="DZ115" s="1020"/>
    </row>
    <row r="116" spans="1:130" s="247" customFormat="1" ht="26.25" customHeight="1">
      <c r="A116" s="1012"/>
      <c r="B116" s="1013"/>
      <c r="C116" s="1021" t="s">
        <v>452</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t="s">
        <v>433</v>
      </c>
      <c r="AB116" s="1015"/>
      <c r="AC116" s="1015"/>
      <c r="AD116" s="1015"/>
      <c r="AE116" s="1016"/>
      <c r="AF116" s="1017" t="s">
        <v>433</v>
      </c>
      <c r="AG116" s="1015"/>
      <c r="AH116" s="1015"/>
      <c r="AI116" s="1015"/>
      <c r="AJ116" s="1016"/>
      <c r="AK116" s="1017" t="s">
        <v>128</v>
      </c>
      <c r="AL116" s="1015"/>
      <c r="AM116" s="1015"/>
      <c r="AN116" s="1015"/>
      <c r="AO116" s="1016"/>
      <c r="AP116" s="1018" t="s">
        <v>435</v>
      </c>
      <c r="AQ116" s="1019"/>
      <c r="AR116" s="1019"/>
      <c r="AS116" s="1019"/>
      <c r="AT116" s="1020"/>
      <c r="AU116" s="956"/>
      <c r="AV116" s="957"/>
      <c r="AW116" s="957"/>
      <c r="AX116" s="957"/>
      <c r="AY116" s="957"/>
      <c r="AZ116" s="1023" t="s">
        <v>453</v>
      </c>
      <c r="BA116" s="1024"/>
      <c r="BB116" s="1024"/>
      <c r="BC116" s="1024"/>
      <c r="BD116" s="1024"/>
      <c r="BE116" s="1024"/>
      <c r="BF116" s="1024"/>
      <c r="BG116" s="1024"/>
      <c r="BH116" s="1024"/>
      <c r="BI116" s="1024"/>
      <c r="BJ116" s="1024"/>
      <c r="BK116" s="1024"/>
      <c r="BL116" s="1024"/>
      <c r="BM116" s="1024"/>
      <c r="BN116" s="1024"/>
      <c r="BO116" s="1024"/>
      <c r="BP116" s="1025"/>
      <c r="BQ116" s="975" t="s">
        <v>433</v>
      </c>
      <c r="BR116" s="976"/>
      <c r="BS116" s="976"/>
      <c r="BT116" s="976"/>
      <c r="BU116" s="976"/>
      <c r="BV116" s="976" t="s">
        <v>128</v>
      </c>
      <c r="BW116" s="976"/>
      <c r="BX116" s="976"/>
      <c r="BY116" s="976"/>
      <c r="BZ116" s="976"/>
      <c r="CA116" s="976" t="s">
        <v>433</v>
      </c>
      <c r="CB116" s="976"/>
      <c r="CC116" s="976"/>
      <c r="CD116" s="976"/>
      <c r="CE116" s="976"/>
      <c r="CF116" s="970" t="s">
        <v>128</v>
      </c>
      <c r="CG116" s="971"/>
      <c r="CH116" s="971"/>
      <c r="CI116" s="971"/>
      <c r="CJ116" s="971"/>
      <c r="CK116" s="1001"/>
      <c r="CL116" s="1002"/>
      <c r="CM116" s="972" t="s">
        <v>454</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t="s">
        <v>433</v>
      </c>
      <c r="DH116" s="1015"/>
      <c r="DI116" s="1015"/>
      <c r="DJ116" s="1015"/>
      <c r="DK116" s="1016"/>
      <c r="DL116" s="1017" t="s">
        <v>128</v>
      </c>
      <c r="DM116" s="1015"/>
      <c r="DN116" s="1015"/>
      <c r="DO116" s="1015"/>
      <c r="DP116" s="1016"/>
      <c r="DQ116" s="1017" t="s">
        <v>128</v>
      </c>
      <c r="DR116" s="1015"/>
      <c r="DS116" s="1015"/>
      <c r="DT116" s="1015"/>
      <c r="DU116" s="1016"/>
      <c r="DV116" s="1018" t="s">
        <v>128</v>
      </c>
      <c r="DW116" s="1019"/>
      <c r="DX116" s="1019"/>
      <c r="DY116" s="1019"/>
      <c r="DZ116" s="1020"/>
    </row>
    <row r="117" spans="1:130" s="247" customFormat="1" ht="26.25" customHeight="1">
      <c r="A117" s="960" t="s">
        <v>184</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455</v>
      </c>
      <c r="Z117" s="942"/>
      <c r="AA117" s="1032">
        <v>1895888</v>
      </c>
      <c r="AB117" s="1033"/>
      <c r="AC117" s="1033"/>
      <c r="AD117" s="1033"/>
      <c r="AE117" s="1034"/>
      <c r="AF117" s="1035">
        <v>1673368</v>
      </c>
      <c r="AG117" s="1033"/>
      <c r="AH117" s="1033"/>
      <c r="AI117" s="1033"/>
      <c r="AJ117" s="1034"/>
      <c r="AK117" s="1035">
        <v>1555341</v>
      </c>
      <c r="AL117" s="1033"/>
      <c r="AM117" s="1033"/>
      <c r="AN117" s="1033"/>
      <c r="AO117" s="1034"/>
      <c r="AP117" s="1036"/>
      <c r="AQ117" s="1037"/>
      <c r="AR117" s="1037"/>
      <c r="AS117" s="1037"/>
      <c r="AT117" s="1038"/>
      <c r="AU117" s="956"/>
      <c r="AV117" s="957"/>
      <c r="AW117" s="957"/>
      <c r="AX117" s="957"/>
      <c r="AY117" s="957"/>
      <c r="AZ117" s="1023" t="s">
        <v>456</v>
      </c>
      <c r="BA117" s="1024"/>
      <c r="BB117" s="1024"/>
      <c r="BC117" s="1024"/>
      <c r="BD117" s="1024"/>
      <c r="BE117" s="1024"/>
      <c r="BF117" s="1024"/>
      <c r="BG117" s="1024"/>
      <c r="BH117" s="1024"/>
      <c r="BI117" s="1024"/>
      <c r="BJ117" s="1024"/>
      <c r="BK117" s="1024"/>
      <c r="BL117" s="1024"/>
      <c r="BM117" s="1024"/>
      <c r="BN117" s="1024"/>
      <c r="BO117" s="1024"/>
      <c r="BP117" s="1025"/>
      <c r="BQ117" s="975" t="s">
        <v>435</v>
      </c>
      <c r="BR117" s="976"/>
      <c r="BS117" s="976"/>
      <c r="BT117" s="976"/>
      <c r="BU117" s="976"/>
      <c r="BV117" s="976" t="s">
        <v>128</v>
      </c>
      <c r="BW117" s="976"/>
      <c r="BX117" s="976"/>
      <c r="BY117" s="976"/>
      <c r="BZ117" s="976"/>
      <c r="CA117" s="976" t="s">
        <v>442</v>
      </c>
      <c r="CB117" s="976"/>
      <c r="CC117" s="976"/>
      <c r="CD117" s="976"/>
      <c r="CE117" s="976"/>
      <c r="CF117" s="970" t="s">
        <v>128</v>
      </c>
      <c r="CG117" s="971"/>
      <c r="CH117" s="971"/>
      <c r="CI117" s="971"/>
      <c r="CJ117" s="971"/>
      <c r="CK117" s="1001"/>
      <c r="CL117" s="1002"/>
      <c r="CM117" s="972" t="s">
        <v>457</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128</v>
      </c>
      <c r="DH117" s="1015"/>
      <c r="DI117" s="1015"/>
      <c r="DJ117" s="1015"/>
      <c r="DK117" s="1016"/>
      <c r="DL117" s="1017" t="s">
        <v>433</v>
      </c>
      <c r="DM117" s="1015"/>
      <c r="DN117" s="1015"/>
      <c r="DO117" s="1015"/>
      <c r="DP117" s="1016"/>
      <c r="DQ117" s="1017" t="s">
        <v>128</v>
      </c>
      <c r="DR117" s="1015"/>
      <c r="DS117" s="1015"/>
      <c r="DT117" s="1015"/>
      <c r="DU117" s="1016"/>
      <c r="DV117" s="1018" t="s">
        <v>128</v>
      </c>
      <c r="DW117" s="1019"/>
      <c r="DX117" s="1019"/>
      <c r="DY117" s="1019"/>
      <c r="DZ117" s="1020"/>
    </row>
    <row r="118" spans="1:130" s="247" customFormat="1" ht="26.25" customHeight="1">
      <c r="A118" s="960" t="s">
        <v>428</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426</v>
      </c>
      <c r="AB118" s="941"/>
      <c r="AC118" s="941"/>
      <c r="AD118" s="941"/>
      <c r="AE118" s="942"/>
      <c r="AF118" s="940" t="s">
        <v>304</v>
      </c>
      <c r="AG118" s="941"/>
      <c r="AH118" s="941"/>
      <c r="AI118" s="941"/>
      <c r="AJ118" s="942"/>
      <c r="AK118" s="940" t="s">
        <v>303</v>
      </c>
      <c r="AL118" s="941"/>
      <c r="AM118" s="941"/>
      <c r="AN118" s="941"/>
      <c r="AO118" s="942"/>
      <c r="AP118" s="1027" t="s">
        <v>427</v>
      </c>
      <c r="AQ118" s="1028"/>
      <c r="AR118" s="1028"/>
      <c r="AS118" s="1028"/>
      <c r="AT118" s="1029"/>
      <c r="AU118" s="956"/>
      <c r="AV118" s="957"/>
      <c r="AW118" s="957"/>
      <c r="AX118" s="957"/>
      <c r="AY118" s="957"/>
      <c r="AZ118" s="1030" t="s">
        <v>458</v>
      </c>
      <c r="BA118" s="1021"/>
      <c r="BB118" s="1021"/>
      <c r="BC118" s="1021"/>
      <c r="BD118" s="1021"/>
      <c r="BE118" s="1021"/>
      <c r="BF118" s="1021"/>
      <c r="BG118" s="1021"/>
      <c r="BH118" s="1021"/>
      <c r="BI118" s="1021"/>
      <c r="BJ118" s="1021"/>
      <c r="BK118" s="1021"/>
      <c r="BL118" s="1021"/>
      <c r="BM118" s="1021"/>
      <c r="BN118" s="1021"/>
      <c r="BO118" s="1021"/>
      <c r="BP118" s="1022"/>
      <c r="BQ118" s="1053" t="s">
        <v>433</v>
      </c>
      <c r="BR118" s="1054"/>
      <c r="BS118" s="1054"/>
      <c r="BT118" s="1054"/>
      <c r="BU118" s="1054"/>
      <c r="BV118" s="1054" t="s">
        <v>435</v>
      </c>
      <c r="BW118" s="1054"/>
      <c r="BX118" s="1054"/>
      <c r="BY118" s="1054"/>
      <c r="BZ118" s="1054"/>
      <c r="CA118" s="1054" t="s">
        <v>459</v>
      </c>
      <c r="CB118" s="1054"/>
      <c r="CC118" s="1054"/>
      <c r="CD118" s="1054"/>
      <c r="CE118" s="1054"/>
      <c r="CF118" s="970" t="s">
        <v>433</v>
      </c>
      <c r="CG118" s="971"/>
      <c r="CH118" s="971"/>
      <c r="CI118" s="971"/>
      <c r="CJ118" s="971"/>
      <c r="CK118" s="1001"/>
      <c r="CL118" s="1002"/>
      <c r="CM118" s="972" t="s">
        <v>460</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459</v>
      </c>
      <c r="DH118" s="1015"/>
      <c r="DI118" s="1015"/>
      <c r="DJ118" s="1015"/>
      <c r="DK118" s="1016"/>
      <c r="DL118" s="1017" t="s">
        <v>433</v>
      </c>
      <c r="DM118" s="1015"/>
      <c r="DN118" s="1015"/>
      <c r="DO118" s="1015"/>
      <c r="DP118" s="1016"/>
      <c r="DQ118" s="1017" t="s">
        <v>128</v>
      </c>
      <c r="DR118" s="1015"/>
      <c r="DS118" s="1015"/>
      <c r="DT118" s="1015"/>
      <c r="DU118" s="1016"/>
      <c r="DV118" s="1018" t="s">
        <v>433</v>
      </c>
      <c r="DW118" s="1019"/>
      <c r="DX118" s="1019"/>
      <c r="DY118" s="1019"/>
      <c r="DZ118" s="1020"/>
    </row>
    <row r="119" spans="1:130" s="247" customFormat="1" ht="26.25" customHeight="1">
      <c r="A119" s="1114" t="s">
        <v>431</v>
      </c>
      <c r="B119" s="1000"/>
      <c r="C119" s="979" t="s">
        <v>432</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t="s">
        <v>433</v>
      </c>
      <c r="AB119" s="948"/>
      <c r="AC119" s="948"/>
      <c r="AD119" s="948"/>
      <c r="AE119" s="949"/>
      <c r="AF119" s="950" t="s">
        <v>433</v>
      </c>
      <c r="AG119" s="948"/>
      <c r="AH119" s="948"/>
      <c r="AI119" s="948"/>
      <c r="AJ119" s="949"/>
      <c r="AK119" s="950" t="s">
        <v>442</v>
      </c>
      <c r="AL119" s="948"/>
      <c r="AM119" s="948"/>
      <c r="AN119" s="948"/>
      <c r="AO119" s="949"/>
      <c r="AP119" s="951" t="s">
        <v>433</v>
      </c>
      <c r="AQ119" s="952"/>
      <c r="AR119" s="952"/>
      <c r="AS119" s="952"/>
      <c r="AT119" s="953"/>
      <c r="AU119" s="958"/>
      <c r="AV119" s="959"/>
      <c r="AW119" s="959"/>
      <c r="AX119" s="959"/>
      <c r="AY119" s="959"/>
      <c r="AZ119" s="278" t="s">
        <v>184</v>
      </c>
      <c r="BA119" s="278"/>
      <c r="BB119" s="278"/>
      <c r="BC119" s="278"/>
      <c r="BD119" s="278"/>
      <c r="BE119" s="278"/>
      <c r="BF119" s="278"/>
      <c r="BG119" s="278"/>
      <c r="BH119" s="278"/>
      <c r="BI119" s="278"/>
      <c r="BJ119" s="278"/>
      <c r="BK119" s="278"/>
      <c r="BL119" s="278"/>
      <c r="BM119" s="278"/>
      <c r="BN119" s="278"/>
      <c r="BO119" s="1031" t="s">
        <v>461</v>
      </c>
      <c r="BP119" s="1062"/>
      <c r="BQ119" s="1053">
        <v>17349334</v>
      </c>
      <c r="BR119" s="1054"/>
      <c r="BS119" s="1054"/>
      <c r="BT119" s="1054"/>
      <c r="BU119" s="1054"/>
      <c r="BV119" s="1054">
        <v>17255266</v>
      </c>
      <c r="BW119" s="1054"/>
      <c r="BX119" s="1054"/>
      <c r="BY119" s="1054"/>
      <c r="BZ119" s="1054"/>
      <c r="CA119" s="1054">
        <v>16956065</v>
      </c>
      <c r="CB119" s="1054"/>
      <c r="CC119" s="1054"/>
      <c r="CD119" s="1054"/>
      <c r="CE119" s="1054"/>
      <c r="CF119" s="1055"/>
      <c r="CG119" s="1056"/>
      <c r="CH119" s="1056"/>
      <c r="CI119" s="1056"/>
      <c r="CJ119" s="1057"/>
      <c r="CK119" s="1003"/>
      <c r="CL119" s="1004"/>
      <c r="CM119" s="1058" t="s">
        <v>462</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t="s">
        <v>433</v>
      </c>
      <c r="DH119" s="1040"/>
      <c r="DI119" s="1040"/>
      <c r="DJ119" s="1040"/>
      <c r="DK119" s="1041"/>
      <c r="DL119" s="1039" t="s">
        <v>433</v>
      </c>
      <c r="DM119" s="1040"/>
      <c r="DN119" s="1040"/>
      <c r="DO119" s="1040"/>
      <c r="DP119" s="1041"/>
      <c r="DQ119" s="1039" t="s">
        <v>433</v>
      </c>
      <c r="DR119" s="1040"/>
      <c r="DS119" s="1040"/>
      <c r="DT119" s="1040"/>
      <c r="DU119" s="1041"/>
      <c r="DV119" s="1042" t="s">
        <v>459</v>
      </c>
      <c r="DW119" s="1043"/>
      <c r="DX119" s="1043"/>
      <c r="DY119" s="1043"/>
      <c r="DZ119" s="1044"/>
    </row>
    <row r="120" spans="1:130" s="247" customFormat="1" ht="26.25" customHeight="1">
      <c r="A120" s="1115"/>
      <c r="B120" s="1002"/>
      <c r="C120" s="972" t="s">
        <v>437</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128</v>
      </c>
      <c r="AB120" s="1015"/>
      <c r="AC120" s="1015"/>
      <c r="AD120" s="1015"/>
      <c r="AE120" s="1016"/>
      <c r="AF120" s="1017" t="s">
        <v>435</v>
      </c>
      <c r="AG120" s="1015"/>
      <c r="AH120" s="1015"/>
      <c r="AI120" s="1015"/>
      <c r="AJ120" s="1016"/>
      <c r="AK120" s="1017" t="s">
        <v>128</v>
      </c>
      <c r="AL120" s="1015"/>
      <c r="AM120" s="1015"/>
      <c r="AN120" s="1015"/>
      <c r="AO120" s="1016"/>
      <c r="AP120" s="1018" t="s">
        <v>442</v>
      </c>
      <c r="AQ120" s="1019"/>
      <c r="AR120" s="1019"/>
      <c r="AS120" s="1019"/>
      <c r="AT120" s="1020"/>
      <c r="AU120" s="1045" t="s">
        <v>463</v>
      </c>
      <c r="AV120" s="1046"/>
      <c r="AW120" s="1046"/>
      <c r="AX120" s="1046"/>
      <c r="AY120" s="1047"/>
      <c r="AZ120" s="996" t="s">
        <v>464</v>
      </c>
      <c r="BA120" s="945"/>
      <c r="BB120" s="945"/>
      <c r="BC120" s="945"/>
      <c r="BD120" s="945"/>
      <c r="BE120" s="945"/>
      <c r="BF120" s="945"/>
      <c r="BG120" s="945"/>
      <c r="BH120" s="945"/>
      <c r="BI120" s="945"/>
      <c r="BJ120" s="945"/>
      <c r="BK120" s="945"/>
      <c r="BL120" s="945"/>
      <c r="BM120" s="945"/>
      <c r="BN120" s="945"/>
      <c r="BO120" s="945"/>
      <c r="BP120" s="946"/>
      <c r="BQ120" s="982">
        <v>4861664</v>
      </c>
      <c r="BR120" s="983"/>
      <c r="BS120" s="983"/>
      <c r="BT120" s="983"/>
      <c r="BU120" s="983"/>
      <c r="BV120" s="983">
        <v>4970665</v>
      </c>
      <c r="BW120" s="983"/>
      <c r="BX120" s="983"/>
      <c r="BY120" s="983"/>
      <c r="BZ120" s="983"/>
      <c r="CA120" s="983">
        <v>5043670</v>
      </c>
      <c r="CB120" s="983"/>
      <c r="CC120" s="983"/>
      <c r="CD120" s="983"/>
      <c r="CE120" s="983"/>
      <c r="CF120" s="997">
        <v>129.1</v>
      </c>
      <c r="CG120" s="998"/>
      <c r="CH120" s="998"/>
      <c r="CI120" s="998"/>
      <c r="CJ120" s="998"/>
      <c r="CK120" s="1063" t="s">
        <v>465</v>
      </c>
      <c r="CL120" s="1064"/>
      <c r="CM120" s="1064"/>
      <c r="CN120" s="1064"/>
      <c r="CO120" s="1065"/>
      <c r="CP120" s="1071" t="s">
        <v>466</v>
      </c>
      <c r="CQ120" s="1072"/>
      <c r="CR120" s="1072"/>
      <c r="CS120" s="1072"/>
      <c r="CT120" s="1072"/>
      <c r="CU120" s="1072"/>
      <c r="CV120" s="1072"/>
      <c r="CW120" s="1072"/>
      <c r="CX120" s="1072"/>
      <c r="CY120" s="1072"/>
      <c r="CZ120" s="1072"/>
      <c r="DA120" s="1072"/>
      <c r="DB120" s="1072"/>
      <c r="DC120" s="1072"/>
      <c r="DD120" s="1072"/>
      <c r="DE120" s="1072"/>
      <c r="DF120" s="1073"/>
      <c r="DG120" s="982">
        <v>3452815</v>
      </c>
      <c r="DH120" s="983"/>
      <c r="DI120" s="983"/>
      <c r="DJ120" s="983"/>
      <c r="DK120" s="983"/>
      <c r="DL120" s="983">
        <v>3450395</v>
      </c>
      <c r="DM120" s="983"/>
      <c r="DN120" s="983"/>
      <c r="DO120" s="983"/>
      <c r="DP120" s="983"/>
      <c r="DQ120" s="983">
        <v>4935472</v>
      </c>
      <c r="DR120" s="983"/>
      <c r="DS120" s="983"/>
      <c r="DT120" s="983"/>
      <c r="DU120" s="983"/>
      <c r="DV120" s="984">
        <v>126.3</v>
      </c>
      <c r="DW120" s="984"/>
      <c r="DX120" s="984"/>
      <c r="DY120" s="984"/>
      <c r="DZ120" s="985"/>
    </row>
    <row r="121" spans="1:130" s="247" customFormat="1" ht="26.25" customHeight="1">
      <c r="A121" s="1115"/>
      <c r="B121" s="1002"/>
      <c r="C121" s="1023" t="s">
        <v>467</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v>2214</v>
      </c>
      <c r="AB121" s="1015"/>
      <c r="AC121" s="1015"/>
      <c r="AD121" s="1015"/>
      <c r="AE121" s="1016"/>
      <c r="AF121" s="1017">
        <v>2214</v>
      </c>
      <c r="AG121" s="1015"/>
      <c r="AH121" s="1015"/>
      <c r="AI121" s="1015"/>
      <c r="AJ121" s="1016"/>
      <c r="AK121" s="1017">
        <v>2214</v>
      </c>
      <c r="AL121" s="1015"/>
      <c r="AM121" s="1015"/>
      <c r="AN121" s="1015"/>
      <c r="AO121" s="1016"/>
      <c r="AP121" s="1018">
        <v>0.1</v>
      </c>
      <c r="AQ121" s="1019"/>
      <c r="AR121" s="1019"/>
      <c r="AS121" s="1019"/>
      <c r="AT121" s="1020"/>
      <c r="AU121" s="1048"/>
      <c r="AV121" s="1049"/>
      <c r="AW121" s="1049"/>
      <c r="AX121" s="1049"/>
      <c r="AY121" s="1050"/>
      <c r="AZ121" s="1005" t="s">
        <v>468</v>
      </c>
      <c r="BA121" s="1006"/>
      <c r="BB121" s="1006"/>
      <c r="BC121" s="1006"/>
      <c r="BD121" s="1006"/>
      <c r="BE121" s="1006"/>
      <c r="BF121" s="1006"/>
      <c r="BG121" s="1006"/>
      <c r="BH121" s="1006"/>
      <c r="BI121" s="1006"/>
      <c r="BJ121" s="1006"/>
      <c r="BK121" s="1006"/>
      <c r="BL121" s="1006"/>
      <c r="BM121" s="1006"/>
      <c r="BN121" s="1006"/>
      <c r="BO121" s="1006"/>
      <c r="BP121" s="1007"/>
      <c r="BQ121" s="975">
        <v>36995</v>
      </c>
      <c r="BR121" s="976"/>
      <c r="BS121" s="976"/>
      <c r="BT121" s="976"/>
      <c r="BU121" s="976"/>
      <c r="BV121" s="976">
        <v>35101</v>
      </c>
      <c r="BW121" s="976"/>
      <c r="BX121" s="976"/>
      <c r="BY121" s="976"/>
      <c r="BZ121" s="976"/>
      <c r="CA121" s="976">
        <v>33176</v>
      </c>
      <c r="CB121" s="976"/>
      <c r="CC121" s="976"/>
      <c r="CD121" s="976"/>
      <c r="CE121" s="976"/>
      <c r="CF121" s="970">
        <v>0.8</v>
      </c>
      <c r="CG121" s="971"/>
      <c r="CH121" s="971"/>
      <c r="CI121" s="971"/>
      <c r="CJ121" s="971"/>
      <c r="CK121" s="1066"/>
      <c r="CL121" s="1067"/>
      <c r="CM121" s="1067"/>
      <c r="CN121" s="1067"/>
      <c r="CO121" s="1068"/>
      <c r="CP121" s="1076" t="s">
        <v>403</v>
      </c>
      <c r="CQ121" s="1077"/>
      <c r="CR121" s="1077"/>
      <c r="CS121" s="1077"/>
      <c r="CT121" s="1077"/>
      <c r="CU121" s="1077"/>
      <c r="CV121" s="1077"/>
      <c r="CW121" s="1077"/>
      <c r="CX121" s="1077"/>
      <c r="CY121" s="1077"/>
      <c r="CZ121" s="1077"/>
      <c r="DA121" s="1077"/>
      <c r="DB121" s="1077"/>
      <c r="DC121" s="1077"/>
      <c r="DD121" s="1077"/>
      <c r="DE121" s="1077"/>
      <c r="DF121" s="1078"/>
      <c r="DG121" s="975">
        <v>1867970</v>
      </c>
      <c r="DH121" s="976"/>
      <c r="DI121" s="976"/>
      <c r="DJ121" s="976"/>
      <c r="DK121" s="976"/>
      <c r="DL121" s="976">
        <v>1834814</v>
      </c>
      <c r="DM121" s="976"/>
      <c r="DN121" s="976"/>
      <c r="DO121" s="976"/>
      <c r="DP121" s="976"/>
      <c r="DQ121" s="976">
        <v>243345</v>
      </c>
      <c r="DR121" s="976"/>
      <c r="DS121" s="976"/>
      <c r="DT121" s="976"/>
      <c r="DU121" s="976"/>
      <c r="DV121" s="977">
        <v>6.2</v>
      </c>
      <c r="DW121" s="977"/>
      <c r="DX121" s="977"/>
      <c r="DY121" s="977"/>
      <c r="DZ121" s="978"/>
    </row>
    <row r="122" spans="1:130" s="247" customFormat="1" ht="26.25" customHeight="1">
      <c r="A122" s="1115"/>
      <c r="B122" s="1002"/>
      <c r="C122" s="972" t="s">
        <v>448</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442</v>
      </c>
      <c r="AB122" s="1015"/>
      <c r="AC122" s="1015"/>
      <c r="AD122" s="1015"/>
      <c r="AE122" s="1016"/>
      <c r="AF122" s="1017" t="s">
        <v>435</v>
      </c>
      <c r="AG122" s="1015"/>
      <c r="AH122" s="1015"/>
      <c r="AI122" s="1015"/>
      <c r="AJ122" s="1016"/>
      <c r="AK122" s="1017" t="s">
        <v>128</v>
      </c>
      <c r="AL122" s="1015"/>
      <c r="AM122" s="1015"/>
      <c r="AN122" s="1015"/>
      <c r="AO122" s="1016"/>
      <c r="AP122" s="1018" t="s">
        <v>433</v>
      </c>
      <c r="AQ122" s="1019"/>
      <c r="AR122" s="1019"/>
      <c r="AS122" s="1019"/>
      <c r="AT122" s="1020"/>
      <c r="AU122" s="1048"/>
      <c r="AV122" s="1049"/>
      <c r="AW122" s="1049"/>
      <c r="AX122" s="1049"/>
      <c r="AY122" s="1050"/>
      <c r="AZ122" s="1030" t="s">
        <v>469</v>
      </c>
      <c r="BA122" s="1021"/>
      <c r="BB122" s="1021"/>
      <c r="BC122" s="1021"/>
      <c r="BD122" s="1021"/>
      <c r="BE122" s="1021"/>
      <c r="BF122" s="1021"/>
      <c r="BG122" s="1021"/>
      <c r="BH122" s="1021"/>
      <c r="BI122" s="1021"/>
      <c r="BJ122" s="1021"/>
      <c r="BK122" s="1021"/>
      <c r="BL122" s="1021"/>
      <c r="BM122" s="1021"/>
      <c r="BN122" s="1021"/>
      <c r="BO122" s="1021"/>
      <c r="BP122" s="1022"/>
      <c r="BQ122" s="1053">
        <v>11432308</v>
      </c>
      <c r="BR122" s="1054"/>
      <c r="BS122" s="1054"/>
      <c r="BT122" s="1054"/>
      <c r="BU122" s="1054"/>
      <c r="BV122" s="1054">
        <v>10705942</v>
      </c>
      <c r="BW122" s="1054"/>
      <c r="BX122" s="1054"/>
      <c r="BY122" s="1054"/>
      <c r="BZ122" s="1054"/>
      <c r="CA122" s="1054">
        <v>11030316</v>
      </c>
      <c r="CB122" s="1054"/>
      <c r="CC122" s="1054"/>
      <c r="CD122" s="1054"/>
      <c r="CE122" s="1054"/>
      <c r="CF122" s="1074">
        <v>282.3</v>
      </c>
      <c r="CG122" s="1075"/>
      <c r="CH122" s="1075"/>
      <c r="CI122" s="1075"/>
      <c r="CJ122" s="1075"/>
      <c r="CK122" s="1066"/>
      <c r="CL122" s="1067"/>
      <c r="CM122" s="1067"/>
      <c r="CN122" s="1067"/>
      <c r="CO122" s="1068"/>
      <c r="CP122" s="1076" t="s">
        <v>406</v>
      </c>
      <c r="CQ122" s="1077"/>
      <c r="CR122" s="1077"/>
      <c r="CS122" s="1077"/>
      <c r="CT122" s="1077"/>
      <c r="CU122" s="1077"/>
      <c r="CV122" s="1077"/>
      <c r="CW122" s="1077"/>
      <c r="CX122" s="1077"/>
      <c r="CY122" s="1077"/>
      <c r="CZ122" s="1077"/>
      <c r="DA122" s="1077"/>
      <c r="DB122" s="1077"/>
      <c r="DC122" s="1077"/>
      <c r="DD122" s="1077"/>
      <c r="DE122" s="1077"/>
      <c r="DF122" s="1078"/>
      <c r="DG122" s="975">
        <v>85009</v>
      </c>
      <c r="DH122" s="976"/>
      <c r="DI122" s="976"/>
      <c r="DJ122" s="976"/>
      <c r="DK122" s="976"/>
      <c r="DL122" s="976">
        <v>97135</v>
      </c>
      <c r="DM122" s="976"/>
      <c r="DN122" s="976"/>
      <c r="DO122" s="976"/>
      <c r="DP122" s="976"/>
      <c r="DQ122" s="976">
        <v>131445</v>
      </c>
      <c r="DR122" s="976"/>
      <c r="DS122" s="976"/>
      <c r="DT122" s="976"/>
      <c r="DU122" s="976"/>
      <c r="DV122" s="977">
        <v>3.4</v>
      </c>
      <c r="DW122" s="977"/>
      <c r="DX122" s="977"/>
      <c r="DY122" s="977"/>
      <c r="DZ122" s="978"/>
    </row>
    <row r="123" spans="1:130" s="247" customFormat="1" ht="26.25" customHeight="1">
      <c r="A123" s="1115"/>
      <c r="B123" s="1002"/>
      <c r="C123" s="972" t="s">
        <v>454</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t="s">
        <v>459</v>
      </c>
      <c r="AB123" s="1015"/>
      <c r="AC123" s="1015"/>
      <c r="AD123" s="1015"/>
      <c r="AE123" s="1016"/>
      <c r="AF123" s="1017" t="s">
        <v>442</v>
      </c>
      <c r="AG123" s="1015"/>
      <c r="AH123" s="1015"/>
      <c r="AI123" s="1015"/>
      <c r="AJ123" s="1016"/>
      <c r="AK123" s="1017" t="s">
        <v>459</v>
      </c>
      <c r="AL123" s="1015"/>
      <c r="AM123" s="1015"/>
      <c r="AN123" s="1015"/>
      <c r="AO123" s="1016"/>
      <c r="AP123" s="1018" t="s">
        <v>459</v>
      </c>
      <c r="AQ123" s="1019"/>
      <c r="AR123" s="1019"/>
      <c r="AS123" s="1019"/>
      <c r="AT123" s="1020"/>
      <c r="AU123" s="1051"/>
      <c r="AV123" s="1052"/>
      <c r="AW123" s="1052"/>
      <c r="AX123" s="1052"/>
      <c r="AY123" s="1052"/>
      <c r="AZ123" s="278" t="s">
        <v>184</v>
      </c>
      <c r="BA123" s="278"/>
      <c r="BB123" s="278"/>
      <c r="BC123" s="278"/>
      <c r="BD123" s="278"/>
      <c r="BE123" s="278"/>
      <c r="BF123" s="278"/>
      <c r="BG123" s="278"/>
      <c r="BH123" s="278"/>
      <c r="BI123" s="278"/>
      <c r="BJ123" s="278"/>
      <c r="BK123" s="278"/>
      <c r="BL123" s="278"/>
      <c r="BM123" s="278"/>
      <c r="BN123" s="278"/>
      <c r="BO123" s="1031" t="s">
        <v>470</v>
      </c>
      <c r="BP123" s="1062"/>
      <c r="BQ123" s="1121">
        <v>16330967</v>
      </c>
      <c r="BR123" s="1122"/>
      <c r="BS123" s="1122"/>
      <c r="BT123" s="1122"/>
      <c r="BU123" s="1122"/>
      <c r="BV123" s="1122">
        <v>15711708</v>
      </c>
      <c r="BW123" s="1122"/>
      <c r="BX123" s="1122"/>
      <c r="BY123" s="1122"/>
      <c r="BZ123" s="1122"/>
      <c r="CA123" s="1122">
        <v>16107162</v>
      </c>
      <c r="CB123" s="1122"/>
      <c r="CC123" s="1122"/>
      <c r="CD123" s="1122"/>
      <c r="CE123" s="1122"/>
      <c r="CF123" s="1055"/>
      <c r="CG123" s="1056"/>
      <c r="CH123" s="1056"/>
      <c r="CI123" s="1056"/>
      <c r="CJ123" s="1057"/>
      <c r="CK123" s="1066"/>
      <c r="CL123" s="1067"/>
      <c r="CM123" s="1067"/>
      <c r="CN123" s="1067"/>
      <c r="CO123" s="1068"/>
      <c r="CP123" s="1076" t="s">
        <v>471</v>
      </c>
      <c r="CQ123" s="1077"/>
      <c r="CR123" s="1077"/>
      <c r="CS123" s="1077"/>
      <c r="CT123" s="1077"/>
      <c r="CU123" s="1077"/>
      <c r="CV123" s="1077"/>
      <c r="CW123" s="1077"/>
      <c r="CX123" s="1077"/>
      <c r="CY123" s="1077"/>
      <c r="CZ123" s="1077"/>
      <c r="DA123" s="1077"/>
      <c r="DB123" s="1077"/>
      <c r="DC123" s="1077"/>
      <c r="DD123" s="1077"/>
      <c r="DE123" s="1077"/>
      <c r="DF123" s="1078"/>
      <c r="DG123" s="1014">
        <v>4758</v>
      </c>
      <c r="DH123" s="1015"/>
      <c r="DI123" s="1015"/>
      <c r="DJ123" s="1015"/>
      <c r="DK123" s="1016"/>
      <c r="DL123" s="1017">
        <v>6180</v>
      </c>
      <c r="DM123" s="1015"/>
      <c r="DN123" s="1015"/>
      <c r="DO123" s="1015"/>
      <c r="DP123" s="1016"/>
      <c r="DQ123" s="1017">
        <v>5462</v>
      </c>
      <c r="DR123" s="1015"/>
      <c r="DS123" s="1015"/>
      <c r="DT123" s="1015"/>
      <c r="DU123" s="1016"/>
      <c r="DV123" s="1018">
        <v>0.1</v>
      </c>
      <c r="DW123" s="1019"/>
      <c r="DX123" s="1019"/>
      <c r="DY123" s="1019"/>
      <c r="DZ123" s="1020"/>
    </row>
    <row r="124" spans="1:130" s="247" customFormat="1" ht="26.25" customHeight="1" thickBot="1">
      <c r="A124" s="1115"/>
      <c r="B124" s="1002"/>
      <c r="C124" s="972" t="s">
        <v>457</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128</v>
      </c>
      <c r="AB124" s="1015"/>
      <c r="AC124" s="1015"/>
      <c r="AD124" s="1015"/>
      <c r="AE124" s="1016"/>
      <c r="AF124" s="1017" t="s">
        <v>128</v>
      </c>
      <c r="AG124" s="1015"/>
      <c r="AH124" s="1015"/>
      <c r="AI124" s="1015"/>
      <c r="AJ124" s="1016"/>
      <c r="AK124" s="1017" t="s">
        <v>128</v>
      </c>
      <c r="AL124" s="1015"/>
      <c r="AM124" s="1015"/>
      <c r="AN124" s="1015"/>
      <c r="AO124" s="1016"/>
      <c r="AP124" s="1018" t="s">
        <v>442</v>
      </c>
      <c r="AQ124" s="1019"/>
      <c r="AR124" s="1019"/>
      <c r="AS124" s="1019"/>
      <c r="AT124" s="1020"/>
      <c r="AU124" s="1117" t="s">
        <v>472</v>
      </c>
      <c r="AV124" s="1118"/>
      <c r="AW124" s="1118"/>
      <c r="AX124" s="1118"/>
      <c r="AY124" s="1118"/>
      <c r="AZ124" s="1118"/>
      <c r="BA124" s="1118"/>
      <c r="BB124" s="1118"/>
      <c r="BC124" s="1118"/>
      <c r="BD124" s="1118"/>
      <c r="BE124" s="1118"/>
      <c r="BF124" s="1118"/>
      <c r="BG124" s="1118"/>
      <c r="BH124" s="1118"/>
      <c r="BI124" s="1118"/>
      <c r="BJ124" s="1118"/>
      <c r="BK124" s="1118"/>
      <c r="BL124" s="1118"/>
      <c r="BM124" s="1118"/>
      <c r="BN124" s="1118"/>
      <c r="BO124" s="1118"/>
      <c r="BP124" s="1119"/>
      <c r="BQ124" s="1120">
        <v>25.5</v>
      </c>
      <c r="BR124" s="1084"/>
      <c r="BS124" s="1084"/>
      <c r="BT124" s="1084"/>
      <c r="BU124" s="1084"/>
      <c r="BV124" s="1084">
        <v>39</v>
      </c>
      <c r="BW124" s="1084"/>
      <c r="BX124" s="1084"/>
      <c r="BY124" s="1084"/>
      <c r="BZ124" s="1084"/>
      <c r="CA124" s="1084">
        <v>21.7</v>
      </c>
      <c r="CB124" s="1084"/>
      <c r="CC124" s="1084"/>
      <c r="CD124" s="1084"/>
      <c r="CE124" s="1084"/>
      <c r="CF124" s="1085"/>
      <c r="CG124" s="1086"/>
      <c r="CH124" s="1086"/>
      <c r="CI124" s="1086"/>
      <c r="CJ124" s="1087"/>
      <c r="CK124" s="1069"/>
      <c r="CL124" s="1069"/>
      <c r="CM124" s="1069"/>
      <c r="CN124" s="1069"/>
      <c r="CO124" s="1070"/>
      <c r="CP124" s="1076" t="s">
        <v>473</v>
      </c>
      <c r="CQ124" s="1077"/>
      <c r="CR124" s="1077"/>
      <c r="CS124" s="1077"/>
      <c r="CT124" s="1077"/>
      <c r="CU124" s="1077"/>
      <c r="CV124" s="1077"/>
      <c r="CW124" s="1077"/>
      <c r="CX124" s="1077"/>
      <c r="CY124" s="1077"/>
      <c r="CZ124" s="1077"/>
      <c r="DA124" s="1077"/>
      <c r="DB124" s="1077"/>
      <c r="DC124" s="1077"/>
      <c r="DD124" s="1077"/>
      <c r="DE124" s="1077"/>
      <c r="DF124" s="1078"/>
      <c r="DG124" s="1061" t="s">
        <v>128</v>
      </c>
      <c r="DH124" s="1040"/>
      <c r="DI124" s="1040"/>
      <c r="DJ124" s="1040"/>
      <c r="DK124" s="1041"/>
      <c r="DL124" s="1039" t="s">
        <v>459</v>
      </c>
      <c r="DM124" s="1040"/>
      <c r="DN124" s="1040"/>
      <c r="DO124" s="1040"/>
      <c r="DP124" s="1041"/>
      <c r="DQ124" s="1039" t="s">
        <v>128</v>
      </c>
      <c r="DR124" s="1040"/>
      <c r="DS124" s="1040"/>
      <c r="DT124" s="1040"/>
      <c r="DU124" s="1041"/>
      <c r="DV124" s="1042" t="s">
        <v>128</v>
      </c>
      <c r="DW124" s="1043"/>
      <c r="DX124" s="1043"/>
      <c r="DY124" s="1043"/>
      <c r="DZ124" s="1044"/>
    </row>
    <row r="125" spans="1:130" s="247" customFormat="1" ht="26.25" customHeight="1">
      <c r="A125" s="1115"/>
      <c r="B125" s="1002"/>
      <c r="C125" s="972" t="s">
        <v>460</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459</v>
      </c>
      <c r="AB125" s="1015"/>
      <c r="AC125" s="1015"/>
      <c r="AD125" s="1015"/>
      <c r="AE125" s="1016"/>
      <c r="AF125" s="1017" t="s">
        <v>128</v>
      </c>
      <c r="AG125" s="1015"/>
      <c r="AH125" s="1015"/>
      <c r="AI125" s="1015"/>
      <c r="AJ125" s="1016"/>
      <c r="AK125" s="1017" t="s">
        <v>128</v>
      </c>
      <c r="AL125" s="1015"/>
      <c r="AM125" s="1015"/>
      <c r="AN125" s="1015"/>
      <c r="AO125" s="1016"/>
      <c r="AP125" s="1018" t="s">
        <v>459</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474</v>
      </c>
      <c r="CL125" s="1064"/>
      <c r="CM125" s="1064"/>
      <c r="CN125" s="1064"/>
      <c r="CO125" s="1065"/>
      <c r="CP125" s="996" t="s">
        <v>475</v>
      </c>
      <c r="CQ125" s="945"/>
      <c r="CR125" s="945"/>
      <c r="CS125" s="945"/>
      <c r="CT125" s="945"/>
      <c r="CU125" s="945"/>
      <c r="CV125" s="945"/>
      <c r="CW125" s="945"/>
      <c r="CX125" s="945"/>
      <c r="CY125" s="945"/>
      <c r="CZ125" s="945"/>
      <c r="DA125" s="945"/>
      <c r="DB125" s="945"/>
      <c r="DC125" s="945"/>
      <c r="DD125" s="945"/>
      <c r="DE125" s="945"/>
      <c r="DF125" s="946"/>
      <c r="DG125" s="982" t="s">
        <v>459</v>
      </c>
      <c r="DH125" s="983"/>
      <c r="DI125" s="983"/>
      <c r="DJ125" s="983"/>
      <c r="DK125" s="983"/>
      <c r="DL125" s="983" t="s">
        <v>459</v>
      </c>
      <c r="DM125" s="983"/>
      <c r="DN125" s="983"/>
      <c r="DO125" s="983"/>
      <c r="DP125" s="983"/>
      <c r="DQ125" s="983" t="s">
        <v>128</v>
      </c>
      <c r="DR125" s="983"/>
      <c r="DS125" s="983"/>
      <c r="DT125" s="983"/>
      <c r="DU125" s="983"/>
      <c r="DV125" s="984" t="s">
        <v>128</v>
      </c>
      <c r="DW125" s="984"/>
      <c r="DX125" s="984"/>
      <c r="DY125" s="984"/>
      <c r="DZ125" s="985"/>
    </row>
    <row r="126" spans="1:130" s="247" customFormat="1" ht="26.25" customHeight="1" thickBot="1">
      <c r="A126" s="1115"/>
      <c r="B126" s="1002"/>
      <c r="C126" s="972" t="s">
        <v>462</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t="s">
        <v>459</v>
      </c>
      <c r="AB126" s="1015"/>
      <c r="AC126" s="1015"/>
      <c r="AD126" s="1015"/>
      <c r="AE126" s="1016"/>
      <c r="AF126" s="1017" t="s">
        <v>128</v>
      </c>
      <c r="AG126" s="1015"/>
      <c r="AH126" s="1015"/>
      <c r="AI126" s="1015"/>
      <c r="AJ126" s="1016"/>
      <c r="AK126" s="1017" t="s">
        <v>459</v>
      </c>
      <c r="AL126" s="1015"/>
      <c r="AM126" s="1015"/>
      <c r="AN126" s="1015"/>
      <c r="AO126" s="1016"/>
      <c r="AP126" s="1018" t="s">
        <v>128</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476</v>
      </c>
      <c r="CQ126" s="1006"/>
      <c r="CR126" s="1006"/>
      <c r="CS126" s="1006"/>
      <c r="CT126" s="1006"/>
      <c r="CU126" s="1006"/>
      <c r="CV126" s="1006"/>
      <c r="CW126" s="1006"/>
      <c r="CX126" s="1006"/>
      <c r="CY126" s="1006"/>
      <c r="CZ126" s="1006"/>
      <c r="DA126" s="1006"/>
      <c r="DB126" s="1006"/>
      <c r="DC126" s="1006"/>
      <c r="DD126" s="1006"/>
      <c r="DE126" s="1006"/>
      <c r="DF126" s="1007"/>
      <c r="DG126" s="975" t="s">
        <v>128</v>
      </c>
      <c r="DH126" s="976"/>
      <c r="DI126" s="976"/>
      <c r="DJ126" s="976"/>
      <c r="DK126" s="976"/>
      <c r="DL126" s="976" t="s">
        <v>128</v>
      </c>
      <c r="DM126" s="976"/>
      <c r="DN126" s="976"/>
      <c r="DO126" s="976"/>
      <c r="DP126" s="976"/>
      <c r="DQ126" s="976" t="s">
        <v>128</v>
      </c>
      <c r="DR126" s="976"/>
      <c r="DS126" s="976"/>
      <c r="DT126" s="976"/>
      <c r="DU126" s="976"/>
      <c r="DV126" s="977" t="s">
        <v>459</v>
      </c>
      <c r="DW126" s="977"/>
      <c r="DX126" s="977"/>
      <c r="DY126" s="977"/>
      <c r="DZ126" s="978"/>
    </row>
    <row r="127" spans="1:130" s="247" customFormat="1" ht="26.25" customHeight="1">
      <c r="A127" s="1116"/>
      <c r="B127" s="1004"/>
      <c r="C127" s="1058" t="s">
        <v>477</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t="s">
        <v>128</v>
      </c>
      <c r="AB127" s="1015"/>
      <c r="AC127" s="1015"/>
      <c r="AD127" s="1015"/>
      <c r="AE127" s="1016"/>
      <c r="AF127" s="1017" t="s">
        <v>128</v>
      </c>
      <c r="AG127" s="1015"/>
      <c r="AH127" s="1015"/>
      <c r="AI127" s="1015"/>
      <c r="AJ127" s="1016"/>
      <c r="AK127" s="1017" t="s">
        <v>128</v>
      </c>
      <c r="AL127" s="1015"/>
      <c r="AM127" s="1015"/>
      <c r="AN127" s="1015"/>
      <c r="AO127" s="1016"/>
      <c r="AP127" s="1018" t="s">
        <v>459</v>
      </c>
      <c r="AQ127" s="1019"/>
      <c r="AR127" s="1019"/>
      <c r="AS127" s="1019"/>
      <c r="AT127" s="1020"/>
      <c r="AU127" s="283"/>
      <c r="AV127" s="283"/>
      <c r="AW127" s="283"/>
      <c r="AX127" s="1088" t="s">
        <v>478</v>
      </c>
      <c r="AY127" s="1089"/>
      <c r="AZ127" s="1089"/>
      <c r="BA127" s="1089"/>
      <c r="BB127" s="1089"/>
      <c r="BC127" s="1089"/>
      <c r="BD127" s="1089"/>
      <c r="BE127" s="1090"/>
      <c r="BF127" s="1091" t="s">
        <v>479</v>
      </c>
      <c r="BG127" s="1089"/>
      <c r="BH127" s="1089"/>
      <c r="BI127" s="1089"/>
      <c r="BJ127" s="1089"/>
      <c r="BK127" s="1089"/>
      <c r="BL127" s="1090"/>
      <c r="BM127" s="1091" t="s">
        <v>480</v>
      </c>
      <c r="BN127" s="1089"/>
      <c r="BO127" s="1089"/>
      <c r="BP127" s="1089"/>
      <c r="BQ127" s="1089"/>
      <c r="BR127" s="1089"/>
      <c r="BS127" s="1090"/>
      <c r="BT127" s="1091" t="s">
        <v>481</v>
      </c>
      <c r="BU127" s="1089"/>
      <c r="BV127" s="1089"/>
      <c r="BW127" s="1089"/>
      <c r="BX127" s="1089"/>
      <c r="BY127" s="1089"/>
      <c r="BZ127" s="1113"/>
      <c r="CA127" s="283"/>
      <c r="CB127" s="283"/>
      <c r="CC127" s="283"/>
      <c r="CD127" s="284"/>
      <c r="CE127" s="284"/>
      <c r="CF127" s="284"/>
      <c r="CG127" s="281"/>
      <c r="CH127" s="281"/>
      <c r="CI127" s="281"/>
      <c r="CJ127" s="282"/>
      <c r="CK127" s="1080"/>
      <c r="CL127" s="1067"/>
      <c r="CM127" s="1067"/>
      <c r="CN127" s="1067"/>
      <c r="CO127" s="1068"/>
      <c r="CP127" s="1005" t="s">
        <v>482</v>
      </c>
      <c r="CQ127" s="1006"/>
      <c r="CR127" s="1006"/>
      <c r="CS127" s="1006"/>
      <c r="CT127" s="1006"/>
      <c r="CU127" s="1006"/>
      <c r="CV127" s="1006"/>
      <c r="CW127" s="1006"/>
      <c r="CX127" s="1006"/>
      <c r="CY127" s="1006"/>
      <c r="CZ127" s="1006"/>
      <c r="DA127" s="1006"/>
      <c r="DB127" s="1006"/>
      <c r="DC127" s="1006"/>
      <c r="DD127" s="1006"/>
      <c r="DE127" s="1006"/>
      <c r="DF127" s="1007"/>
      <c r="DG127" s="975" t="s">
        <v>459</v>
      </c>
      <c r="DH127" s="976"/>
      <c r="DI127" s="976"/>
      <c r="DJ127" s="976"/>
      <c r="DK127" s="976"/>
      <c r="DL127" s="976" t="s">
        <v>128</v>
      </c>
      <c r="DM127" s="976"/>
      <c r="DN127" s="976"/>
      <c r="DO127" s="976"/>
      <c r="DP127" s="976"/>
      <c r="DQ127" s="976" t="s">
        <v>128</v>
      </c>
      <c r="DR127" s="976"/>
      <c r="DS127" s="976"/>
      <c r="DT127" s="976"/>
      <c r="DU127" s="976"/>
      <c r="DV127" s="977" t="s">
        <v>128</v>
      </c>
      <c r="DW127" s="977"/>
      <c r="DX127" s="977"/>
      <c r="DY127" s="977"/>
      <c r="DZ127" s="978"/>
    </row>
    <row r="128" spans="1:130" s="247" customFormat="1" ht="26.25" customHeight="1" thickBot="1">
      <c r="A128" s="1099" t="s">
        <v>483</v>
      </c>
      <c r="B128" s="1100"/>
      <c r="C128" s="1100"/>
      <c r="D128" s="1100"/>
      <c r="E128" s="1100"/>
      <c r="F128" s="1100"/>
      <c r="G128" s="1100"/>
      <c r="H128" s="1100"/>
      <c r="I128" s="1100"/>
      <c r="J128" s="1100"/>
      <c r="K128" s="1100"/>
      <c r="L128" s="1100"/>
      <c r="M128" s="1100"/>
      <c r="N128" s="1100"/>
      <c r="O128" s="1100"/>
      <c r="P128" s="1100"/>
      <c r="Q128" s="1100"/>
      <c r="R128" s="1100"/>
      <c r="S128" s="1100"/>
      <c r="T128" s="1100"/>
      <c r="U128" s="1100"/>
      <c r="V128" s="1100"/>
      <c r="W128" s="1101" t="s">
        <v>484</v>
      </c>
      <c r="X128" s="1101"/>
      <c r="Y128" s="1101"/>
      <c r="Z128" s="1102"/>
      <c r="AA128" s="1103">
        <v>3987</v>
      </c>
      <c r="AB128" s="1104"/>
      <c r="AC128" s="1104"/>
      <c r="AD128" s="1104"/>
      <c r="AE128" s="1105"/>
      <c r="AF128" s="1106">
        <v>2515</v>
      </c>
      <c r="AG128" s="1104"/>
      <c r="AH128" s="1104"/>
      <c r="AI128" s="1104"/>
      <c r="AJ128" s="1105"/>
      <c r="AK128" s="1106">
        <v>2515</v>
      </c>
      <c r="AL128" s="1104"/>
      <c r="AM128" s="1104"/>
      <c r="AN128" s="1104"/>
      <c r="AO128" s="1105"/>
      <c r="AP128" s="1107"/>
      <c r="AQ128" s="1108"/>
      <c r="AR128" s="1108"/>
      <c r="AS128" s="1108"/>
      <c r="AT128" s="1109"/>
      <c r="AU128" s="283"/>
      <c r="AV128" s="283"/>
      <c r="AW128" s="283"/>
      <c r="AX128" s="944" t="s">
        <v>485</v>
      </c>
      <c r="AY128" s="945"/>
      <c r="AZ128" s="945"/>
      <c r="BA128" s="945"/>
      <c r="BB128" s="945"/>
      <c r="BC128" s="945"/>
      <c r="BD128" s="945"/>
      <c r="BE128" s="946"/>
      <c r="BF128" s="1110" t="s">
        <v>128</v>
      </c>
      <c r="BG128" s="1111"/>
      <c r="BH128" s="1111"/>
      <c r="BI128" s="1111"/>
      <c r="BJ128" s="1111"/>
      <c r="BK128" s="1111"/>
      <c r="BL128" s="1112"/>
      <c r="BM128" s="1110">
        <v>14.97</v>
      </c>
      <c r="BN128" s="1111"/>
      <c r="BO128" s="1111"/>
      <c r="BP128" s="1111"/>
      <c r="BQ128" s="1111"/>
      <c r="BR128" s="1111"/>
      <c r="BS128" s="1112"/>
      <c r="BT128" s="1110">
        <v>20</v>
      </c>
      <c r="BU128" s="1111"/>
      <c r="BV128" s="1111"/>
      <c r="BW128" s="1111"/>
      <c r="BX128" s="1111"/>
      <c r="BY128" s="1111"/>
      <c r="BZ128" s="1135"/>
      <c r="CA128" s="284"/>
      <c r="CB128" s="284"/>
      <c r="CC128" s="284"/>
      <c r="CD128" s="284"/>
      <c r="CE128" s="284"/>
      <c r="CF128" s="284"/>
      <c r="CG128" s="281"/>
      <c r="CH128" s="281"/>
      <c r="CI128" s="281"/>
      <c r="CJ128" s="282"/>
      <c r="CK128" s="1081"/>
      <c r="CL128" s="1082"/>
      <c r="CM128" s="1082"/>
      <c r="CN128" s="1082"/>
      <c r="CO128" s="1083"/>
      <c r="CP128" s="1092" t="s">
        <v>486</v>
      </c>
      <c r="CQ128" s="1093"/>
      <c r="CR128" s="1093"/>
      <c r="CS128" s="1093"/>
      <c r="CT128" s="1093"/>
      <c r="CU128" s="1093"/>
      <c r="CV128" s="1093"/>
      <c r="CW128" s="1093"/>
      <c r="CX128" s="1093"/>
      <c r="CY128" s="1093"/>
      <c r="CZ128" s="1093"/>
      <c r="DA128" s="1093"/>
      <c r="DB128" s="1093"/>
      <c r="DC128" s="1093"/>
      <c r="DD128" s="1093"/>
      <c r="DE128" s="1093"/>
      <c r="DF128" s="1094"/>
      <c r="DG128" s="1095" t="s">
        <v>487</v>
      </c>
      <c r="DH128" s="1096"/>
      <c r="DI128" s="1096"/>
      <c r="DJ128" s="1096"/>
      <c r="DK128" s="1096"/>
      <c r="DL128" s="1096" t="s">
        <v>128</v>
      </c>
      <c r="DM128" s="1096"/>
      <c r="DN128" s="1096"/>
      <c r="DO128" s="1096"/>
      <c r="DP128" s="1096"/>
      <c r="DQ128" s="1096" t="s">
        <v>128</v>
      </c>
      <c r="DR128" s="1096"/>
      <c r="DS128" s="1096"/>
      <c r="DT128" s="1096"/>
      <c r="DU128" s="1096"/>
      <c r="DV128" s="1097" t="s">
        <v>128</v>
      </c>
      <c r="DW128" s="1097"/>
      <c r="DX128" s="1097"/>
      <c r="DY128" s="1097"/>
      <c r="DZ128" s="1098"/>
    </row>
    <row r="129" spans="1:131" s="247" customFormat="1" ht="26.25" customHeight="1">
      <c r="A129" s="986" t="s">
        <v>107</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488</v>
      </c>
      <c r="X129" s="1130"/>
      <c r="Y129" s="1130"/>
      <c r="Z129" s="1131"/>
      <c r="AA129" s="1014">
        <v>5326383</v>
      </c>
      <c r="AB129" s="1015"/>
      <c r="AC129" s="1015"/>
      <c r="AD129" s="1015"/>
      <c r="AE129" s="1016"/>
      <c r="AF129" s="1017">
        <v>5172088</v>
      </c>
      <c r="AG129" s="1015"/>
      <c r="AH129" s="1015"/>
      <c r="AI129" s="1015"/>
      <c r="AJ129" s="1016"/>
      <c r="AK129" s="1017">
        <v>5050726</v>
      </c>
      <c r="AL129" s="1015"/>
      <c r="AM129" s="1015"/>
      <c r="AN129" s="1015"/>
      <c r="AO129" s="1016"/>
      <c r="AP129" s="1132"/>
      <c r="AQ129" s="1133"/>
      <c r="AR129" s="1133"/>
      <c r="AS129" s="1133"/>
      <c r="AT129" s="1134"/>
      <c r="AU129" s="285"/>
      <c r="AV129" s="285"/>
      <c r="AW129" s="285"/>
      <c r="AX129" s="1123" t="s">
        <v>489</v>
      </c>
      <c r="AY129" s="1006"/>
      <c r="AZ129" s="1006"/>
      <c r="BA129" s="1006"/>
      <c r="BB129" s="1006"/>
      <c r="BC129" s="1006"/>
      <c r="BD129" s="1006"/>
      <c r="BE129" s="1007"/>
      <c r="BF129" s="1124" t="s">
        <v>490</v>
      </c>
      <c r="BG129" s="1125"/>
      <c r="BH129" s="1125"/>
      <c r="BI129" s="1125"/>
      <c r="BJ129" s="1125"/>
      <c r="BK129" s="1125"/>
      <c r="BL129" s="1126"/>
      <c r="BM129" s="1124">
        <v>19.97</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986" t="s">
        <v>491</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492</v>
      </c>
      <c r="X130" s="1130"/>
      <c r="Y130" s="1130"/>
      <c r="Z130" s="1131"/>
      <c r="AA130" s="1014">
        <v>1347364</v>
      </c>
      <c r="AB130" s="1015"/>
      <c r="AC130" s="1015"/>
      <c r="AD130" s="1015"/>
      <c r="AE130" s="1016"/>
      <c r="AF130" s="1017">
        <v>1220997</v>
      </c>
      <c r="AG130" s="1015"/>
      <c r="AH130" s="1015"/>
      <c r="AI130" s="1015"/>
      <c r="AJ130" s="1016"/>
      <c r="AK130" s="1017">
        <v>1143784</v>
      </c>
      <c r="AL130" s="1015"/>
      <c r="AM130" s="1015"/>
      <c r="AN130" s="1015"/>
      <c r="AO130" s="1016"/>
      <c r="AP130" s="1132"/>
      <c r="AQ130" s="1133"/>
      <c r="AR130" s="1133"/>
      <c r="AS130" s="1133"/>
      <c r="AT130" s="1134"/>
      <c r="AU130" s="285"/>
      <c r="AV130" s="285"/>
      <c r="AW130" s="285"/>
      <c r="AX130" s="1123" t="s">
        <v>493</v>
      </c>
      <c r="AY130" s="1006"/>
      <c r="AZ130" s="1006"/>
      <c r="BA130" s="1006"/>
      <c r="BB130" s="1006"/>
      <c r="BC130" s="1006"/>
      <c r="BD130" s="1006"/>
      <c r="BE130" s="1007"/>
      <c r="BF130" s="1160">
        <v>11.8</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494</v>
      </c>
      <c r="X131" s="1168"/>
      <c r="Y131" s="1168"/>
      <c r="Z131" s="1169"/>
      <c r="AA131" s="1061">
        <v>3979019</v>
      </c>
      <c r="AB131" s="1040"/>
      <c r="AC131" s="1040"/>
      <c r="AD131" s="1040"/>
      <c r="AE131" s="1041"/>
      <c r="AF131" s="1039">
        <v>3951091</v>
      </c>
      <c r="AG131" s="1040"/>
      <c r="AH131" s="1040"/>
      <c r="AI131" s="1040"/>
      <c r="AJ131" s="1041"/>
      <c r="AK131" s="1039">
        <v>3906942</v>
      </c>
      <c r="AL131" s="1040"/>
      <c r="AM131" s="1040"/>
      <c r="AN131" s="1040"/>
      <c r="AO131" s="1041"/>
      <c r="AP131" s="1170"/>
      <c r="AQ131" s="1171"/>
      <c r="AR131" s="1171"/>
      <c r="AS131" s="1171"/>
      <c r="AT131" s="1172"/>
      <c r="AU131" s="285"/>
      <c r="AV131" s="285"/>
      <c r="AW131" s="285"/>
      <c r="AX131" s="1142" t="s">
        <v>495</v>
      </c>
      <c r="AY131" s="1093"/>
      <c r="AZ131" s="1093"/>
      <c r="BA131" s="1093"/>
      <c r="BB131" s="1093"/>
      <c r="BC131" s="1093"/>
      <c r="BD131" s="1093"/>
      <c r="BE131" s="1094"/>
      <c r="BF131" s="1143">
        <v>21.7</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1149" t="s">
        <v>496</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497</v>
      </c>
      <c r="W132" s="1153"/>
      <c r="X132" s="1153"/>
      <c r="Y132" s="1153"/>
      <c r="Z132" s="1154"/>
      <c r="AA132" s="1155">
        <v>13.685207330000001</v>
      </c>
      <c r="AB132" s="1156"/>
      <c r="AC132" s="1156"/>
      <c r="AD132" s="1156"/>
      <c r="AE132" s="1157"/>
      <c r="AF132" s="1158">
        <v>11.385614759999999</v>
      </c>
      <c r="AG132" s="1156"/>
      <c r="AH132" s="1156"/>
      <c r="AI132" s="1156"/>
      <c r="AJ132" s="1157"/>
      <c r="AK132" s="1158">
        <v>10.469620490000001</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498</v>
      </c>
      <c r="W133" s="1136"/>
      <c r="X133" s="1136"/>
      <c r="Y133" s="1136"/>
      <c r="Z133" s="1137"/>
      <c r="AA133" s="1138">
        <v>13.2</v>
      </c>
      <c r="AB133" s="1139"/>
      <c r="AC133" s="1139"/>
      <c r="AD133" s="1139"/>
      <c r="AE133" s="1140"/>
      <c r="AF133" s="1138">
        <v>12.8</v>
      </c>
      <c r="AG133" s="1139"/>
      <c r="AH133" s="1139"/>
      <c r="AI133" s="1139"/>
      <c r="AJ133" s="1140"/>
      <c r="AK133" s="1138">
        <v>11.8</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4"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Px7MyMQ4wWVRRkH8x518EjPYDSdkg49GnfzOwRHXQoJUoB4z1Z34yR8EtPheMkly1VoItqPq77jV7WIaszhyAw==" saltValue="BBtWCPDzI+XGLYCFPZuJU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cols>
    <col min="1" max="120" width="2.77734375" style="292" customWidth="1"/>
    <col min="121" max="121" width="0" style="291" hidden="1" customWidth="1"/>
    <col min="122" max="16384" width="9" style="291" hidden="1"/>
  </cols>
  <sheetData>
    <row r="1" spans="1:120" ht="13.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2"/>
    <row r="3" spans="1:120" ht="13.2"/>
    <row r="4" spans="1:120" ht="13.2"/>
    <row r="5" spans="1:120" ht="13.2"/>
    <row r="6" spans="1:120" ht="13.2"/>
    <row r="7" spans="1:120" ht="13.2"/>
    <row r="8" spans="1:120" ht="13.2"/>
    <row r="9" spans="1:120" ht="13.2"/>
    <row r="10" spans="1:120" ht="13.2"/>
    <row r="11" spans="1:120" ht="13.2"/>
    <row r="12" spans="1:120" ht="13.2"/>
    <row r="13" spans="1:120" ht="13.2"/>
    <row r="14" spans="1:120" ht="13.2"/>
    <row r="15" spans="1:120" ht="13.2"/>
    <row r="16" spans="1:120" ht="13.2">
      <c r="DP16" s="291"/>
    </row>
    <row r="17" spans="119:120" ht="13.2">
      <c r="DP17" s="291"/>
    </row>
    <row r="18" spans="119:120" ht="13.2"/>
    <row r="19" spans="119:120" ht="13.2"/>
    <row r="20" spans="119:120" ht="13.2">
      <c r="DO20" s="291"/>
      <c r="DP20" s="291"/>
    </row>
    <row r="21" spans="119:120" ht="13.2">
      <c r="DP21" s="291"/>
    </row>
    <row r="22" spans="119:120" ht="13.2"/>
    <row r="23" spans="119:120" ht="13.2">
      <c r="DO23" s="291"/>
      <c r="DP23" s="291"/>
    </row>
    <row r="24" spans="119:120" ht="13.2">
      <c r="DP24" s="291"/>
    </row>
    <row r="25" spans="119:120" ht="13.2">
      <c r="DP25" s="291"/>
    </row>
    <row r="26" spans="119:120" ht="13.2">
      <c r="DO26" s="291"/>
      <c r="DP26" s="291"/>
    </row>
    <row r="27" spans="119:120" ht="13.2"/>
    <row r="28" spans="119:120" ht="13.2">
      <c r="DO28" s="291"/>
      <c r="DP28" s="291"/>
    </row>
    <row r="29" spans="119:120" ht="13.2">
      <c r="DP29" s="291"/>
    </row>
    <row r="30" spans="119:120" ht="13.2"/>
    <row r="31" spans="119:120" ht="13.2">
      <c r="DO31" s="291"/>
      <c r="DP31" s="291"/>
    </row>
    <row r="32" spans="119:120" ht="13.2"/>
    <row r="33" spans="98:120" ht="13.2">
      <c r="DO33" s="291"/>
      <c r="DP33" s="291"/>
    </row>
    <row r="34" spans="98:120" ht="13.2">
      <c r="DM34" s="291"/>
    </row>
    <row r="35" spans="98:120" ht="13.2">
      <c r="CT35" s="291"/>
      <c r="CU35" s="291"/>
      <c r="CV35" s="291"/>
      <c r="CY35" s="291"/>
      <c r="CZ35" s="291"/>
      <c r="DA35" s="291"/>
      <c r="DD35" s="291"/>
      <c r="DE35" s="291"/>
      <c r="DF35" s="291"/>
      <c r="DI35" s="291"/>
      <c r="DJ35" s="291"/>
      <c r="DK35" s="291"/>
      <c r="DM35" s="291"/>
      <c r="DN35" s="291"/>
      <c r="DO35" s="291"/>
      <c r="DP35" s="291"/>
    </row>
    <row r="36" spans="98:120" ht="13.2"/>
    <row r="37" spans="98:120" ht="13.2">
      <c r="CW37" s="291"/>
      <c r="DB37" s="291"/>
      <c r="DG37" s="291"/>
      <c r="DL37" s="291"/>
      <c r="DP37" s="291"/>
    </row>
    <row r="38" spans="98:120" ht="13.2">
      <c r="CT38" s="291"/>
      <c r="CU38" s="291"/>
      <c r="CV38" s="291"/>
      <c r="CW38" s="291"/>
      <c r="CY38" s="291"/>
      <c r="CZ38" s="291"/>
      <c r="DA38" s="291"/>
      <c r="DB38" s="291"/>
      <c r="DD38" s="291"/>
      <c r="DE38" s="291"/>
      <c r="DF38" s="291"/>
      <c r="DG38" s="291"/>
      <c r="DI38" s="291"/>
      <c r="DJ38" s="291"/>
      <c r="DK38" s="291"/>
      <c r="DL38" s="291"/>
      <c r="DN38" s="291"/>
      <c r="DO38" s="291"/>
      <c r="DP38" s="291"/>
    </row>
    <row r="39" spans="98:120" ht="13.2"/>
    <row r="40" spans="98:120" ht="13.2"/>
    <row r="41" spans="98:120" ht="13.2"/>
    <row r="42" spans="98:120" ht="13.2"/>
    <row r="43" spans="98:120" ht="13.2"/>
    <row r="44" spans="98:120" ht="13.2"/>
    <row r="45" spans="98:120" ht="13.2"/>
    <row r="46" spans="98:120" ht="13.2"/>
    <row r="47" spans="98:120" ht="13.2"/>
    <row r="48" spans="98:120" ht="13.2"/>
    <row r="49" spans="22:120" ht="13.2">
      <c r="DN49" s="291"/>
      <c r="DO49" s="291"/>
      <c r="DP49" s="291"/>
    </row>
    <row r="50" spans="22:120" ht="13.2"/>
    <row r="51" spans="22:120" ht="13.2"/>
    <row r="52" spans="22:120" ht="13.2"/>
    <row r="53" spans="22:120" ht="13.2"/>
    <row r="54" spans="22:120" ht="13.2"/>
    <row r="55" spans="22:120" ht="13.2"/>
    <row r="56" spans="22:120" ht="13.2"/>
    <row r="57" spans="22:120" ht="13.2"/>
    <row r="58" spans="22:120" ht="13.2"/>
    <row r="59" spans="22:120" ht="13.2"/>
    <row r="60" spans="22:120" ht="13.2"/>
    <row r="61" spans="22:120" ht="13.2"/>
    <row r="62" spans="22:120" ht="13.2"/>
    <row r="63" spans="22:120" ht="13.2">
      <c r="W63" s="291"/>
      <c r="CS63" s="291"/>
      <c r="CX63" s="291"/>
      <c r="DC63" s="291"/>
      <c r="DH63" s="291"/>
    </row>
    <row r="64" spans="22:120" ht="13.2">
      <c r="V64" s="291"/>
    </row>
    <row r="65" spans="15:120" ht="13.2">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2">
      <c r="Q66" s="291"/>
      <c r="S66" s="291"/>
      <c r="U66" s="291"/>
      <c r="DM66" s="291"/>
    </row>
    <row r="67" spans="15:120" ht="13.2">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2"/>
    <row r="69" spans="15:120" ht="13.2"/>
    <row r="70" spans="15:120" ht="13.2"/>
    <row r="71" spans="15:120" ht="13.2"/>
    <row r="72" spans="15:120" ht="13.2">
      <c r="DP72" s="291"/>
    </row>
    <row r="73" spans="15:120" ht="13.2">
      <c r="DP73" s="291"/>
    </row>
    <row r="74" spans="15:120" ht="13.2"/>
    <row r="75" spans="15:120" ht="13.2"/>
    <row r="76" spans="15:120" ht="13.2"/>
    <row r="77" spans="15:120" ht="13.2"/>
    <row r="78" spans="15:120" ht="13.2"/>
    <row r="79" spans="15:120" ht="13.2"/>
    <row r="80" spans="15:120" ht="13.2"/>
    <row r="81" spans="97:112" ht="13.2"/>
    <row r="82" spans="97:112" ht="13.2"/>
    <row r="83" spans="97:112" ht="13.2"/>
    <row r="84" spans="97:112" ht="13.2"/>
    <row r="85" spans="97:112" ht="13.2"/>
    <row r="86" spans="97:112" ht="13.2"/>
    <row r="87" spans="97:112" ht="13.2"/>
    <row r="88" spans="97:112" ht="13.2"/>
    <row r="89" spans="97:112" ht="13.2"/>
    <row r="90" spans="97:112" ht="13.2"/>
    <row r="91" spans="97:112" ht="13.2"/>
    <row r="92" spans="97:112" ht="13.2"/>
    <row r="93" spans="97:112" ht="13.2"/>
    <row r="94" spans="97:112" ht="13.2"/>
    <row r="95" spans="97:112" ht="13.2"/>
    <row r="96" spans="97:112" ht="13.2">
      <c r="CS96" s="291"/>
      <c r="CX96" s="291"/>
      <c r="DC96" s="291"/>
      <c r="DH96" s="291"/>
    </row>
    <row r="97" spans="24:120" ht="13.2">
      <c r="CS97" s="291"/>
      <c r="CX97" s="291"/>
      <c r="DC97" s="291"/>
      <c r="DH97" s="291"/>
      <c r="DP97" s="292" t="s">
        <v>499</v>
      </c>
    </row>
    <row r="98" spans="24:120" ht="13.2" hidden="1">
      <c r="CS98" s="291"/>
      <c r="CX98" s="291"/>
      <c r="DC98" s="291"/>
      <c r="DH98" s="291"/>
    </row>
    <row r="99" spans="24:120" ht="13.2"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t="13.2" hidden="1">
      <c r="CT103" s="291"/>
      <c r="CV103" s="291"/>
      <c r="CW103" s="291"/>
      <c r="CY103" s="291"/>
      <c r="DA103" s="291"/>
      <c r="DB103" s="291"/>
      <c r="DD103" s="291"/>
      <c r="DF103" s="291"/>
      <c r="DG103" s="291"/>
      <c r="DI103" s="291"/>
      <c r="DK103" s="291"/>
      <c r="DL103" s="291"/>
      <c r="DM103" s="291"/>
      <c r="DN103" s="291"/>
      <c r="DO103" s="291"/>
      <c r="DP103" s="291"/>
    </row>
    <row r="104" spans="24:120" ht="13.2" hidden="1">
      <c r="CV104" s="291"/>
      <c r="CW104" s="291"/>
      <c r="DA104" s="291"/>
      <c r="DB104" s="291"/>
      <c r="DF104" s="291"/>
      <c r="DG104" s="291"/>
      <c r="DK104" s="291"/>
      <c r="DL104" s="291"/>
      <c r="DN104" s="291"/>
      <c r="DO104" s="291"/>
      <c r="DP104" s="291"/>
    </row>
    <row r="105" spans="24:120" ht="12.75" hidden="1" customHeight="1"/>
  </sheetData>
  <sheetProtection algorithmName="SHA-512" hashValue="TnvZCq4IgwmApqbTbzZugapkLTo5DnQY/3MSYIr6E9hHawSWwcPbGDaRve3UPnv57KuLqP8WzgproGoBlHErFw==" saltValue="D1w++b5/D5oBgr8JJfA9q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cols>
    <col min="1" max="116" width="2.6640625" style="292" customWidth="1"/>
    <col min="117" max="16384" width="9" style="291" hidden="1"/>
  </cols>
  <sheetData>
    <row r="1" spans="2:116" ht="13.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2"/>
    <row r="3" spans="2:116" ht="13.2"/>
    <row r="4" spans="2:116" ht="13.2">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2">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2"/>
    <row r="7" spans="2:116" ht="13.2"/>
    <row r="8" spans="2:116" ht="13.2"/>
    <row r="9" spans="2:116" ht="13.2"/>
    <row r="10" spans="2:116" ht="13.2"/>
    <row r="11" spans="2:116" ht="13.2"/>
    <row r="12" spans="2:116" ht="13.2"/>
    <row r="13" spans="2:116" ht="13.2"/>
    <row r="14" spans="2:116" ht="13.2"/>
    <row r="15" spans="2:116" ht="13.2"/>
    <row r="16" spans="2:116" ht="13.2"/>
    <row r="17" spans="9:116" ht="13.2"/>
    <row r="18" spans="9:116" ht="13.2">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2"/>
    <row r="20" spans="9:116" ht="13.2"/>
    <row r="21" spans="9:116" ht="13.2">
      <c r="DL21" s="291"/>
    </row>
    <row r="22" spans="9:116" ht="13.2">
      <c r="DI22" s="291"/>
      <c r="DJ22" s="291"/>
      <c r="DK22" s="291"/>
      <c r="DL22" s="291"/>
    </row>
    <row r="23" spans="9:116" ht="13.2">
      <c r="CY23" s="291"/>
      <c r="CZ23" s="291"/>
      <c r="DA23" s="291"/>
      <c r="DB23" s="291"/>
      <c r="DC23" s="291"/>
      <c r="DD23" s="291"/>
      <c r="DE23" s="291"/>
      <c r="DF23" s="291"/>
      <c r="DG23" s="291"/>
      <c r="DH23" s="291"/>
      <c r="DI23" s="291"/>
      <c r="DJ23" s="291"/>
      <c r="DK23" s="291"/>
      <c r="DL23" s="291"/>
    </row>
    <row r="24" spans="9:116" ht="13.2"/>
    <row r="25" spans="9:116" ht="13.2"/>
    <row r="26" spans="9:116" ht="13.2"/>
    <row r="27" spans="9:116" ht="13.2"/>
    <row r="28" spans="9:116" ht="13.2"/>
    <row r="29" spans="9:116" ht="13.2"/>
    <row r="30" spans="9:116" ht="13.2"/>
    <row r="31" spans="9:116" ht="13.2"/>
    <row r="32" spans="9:116" ht="13.2"/>
    <row r="33" spans="15:116" ht="13.2"/>
    <row r="34" spans="15:116" ht="13.2"/>
    <row r="35" spans="15:116" ht="13.2">
      <c r="CZ35" s="291"/>
      <c r="DA35" s="291"/>
      <c r="DB35" s="291"/>
      <c r="DC35" s="291"/>
      <c r="DD35" s="291"/>
      <c r="DE35" s="291"/>
      <c r="DF35" s="291"/>
      <c r="DG35" s="291"/>
      <c r="DH35" s="291"/>
      <c r="DI35" s="291"/>
      <c r="DJ35" s="291"/>
      <c r="DK35" s="291"/>
      <c r="DL35" s="291"/>
    </row>
    <row r="36" spans="15:116" ht="13.2"/>
    <row r="37" spans="15:116" ht="13.2">
      <c r="DL37" s="291"/>
    </row>
    <row r="38" spans="15:116" ht="13.2">
      <c r="DI38" s="291"/>
      <c r="DJ38" s="291"/>
      <c r="DK38" s="291"/>
      <c r="DL38" s="291"/>
    </row>
    <row r="39" spans="15:116" ht="13.2"/>
    <row r="40" spans="15:116" ht="13.2"/>
    <row r="41" spans="15:116" ht="13.2"/>
    <row r="42" spans="15:116" ht="13.2"/>
    <row r="43" spans="15:116" ht="13.2">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2">
      <c r="DL44" s="291"/>
    </row>
    <row r="45" spans="15:116" ht="13.2"/>
    <row r="46" spans="15:116" ht="13.2">
      <c r="DA46" s="291"/>
      <c r="DB46" s="291"/>
      <c r="DC46" s="291"/>
      <c r="DD46" s="291"/>
      <c r="DE46" s="291"/>
      <c r="DF46" s="291"/>
      <c r="DG46" s="291"/>
      <c r="DH46" s="291"/>
      <c r="DI46" s="291"/>
      <c r="DJ46" s="291"/>
      <c r="DK46" s="291"/>
      <c r="DL46" s="291"/>
    </row>
    <row r="47" spans="15:116" ht="13.2"/>
    <row r="48" spans="15:116" ht="13.2"/>
    <row r="49" spans="104:116" ht="13.2"/>
    <row r="50" spans="104:116" ht="13.2">
      <c r="CZ50" s="291"/>
      <c r="DA50" s="291"/>
      <c r="DB50" s="291"/>
      <c r="DC50" s="291"/>
      <c r="DD50" s="291"/>
      <c r="DE50" s="291"/>
      <c r="DF50" s="291"/>
      <c r="DG50" s="291"/>
      <c r="DH50" s="291"/>
      <c r="DI50" s="291"/>
      <c r="DJ50" s="291"/>
      <c r="DK50" s="291"/>
      <c r="DL50" s="291"/>
    </row>
    <row r="51" spans="104:116" ht="13.2"/>
    <row r="52" spans="104:116" ht="13.2"/>
    <row r="53" spans="104:116" ht="13.2">
      <c r="DL53" s="291"/>
    </row>
    <row r="54" spans="104:116" ht="13.2"/>
    <row r="55" spans="104:116" ht="13.2"/>
    <row r="56" spans="104:116" ht="13.2"/>
    <row r="57" spans="104:116" ht="13.2"/>
    <row r="58" spans="104:116" ht="13.2"/>
    <row r="59" spans="104:116" ht="13.2"/>
    <row r="60" spans="104:116" ht="13.2"/>
    <row r="61" spans="104:116" ht="13.2"/>
    <row r="62" spans="104:116" ht="13.2"/>
    <row r="63" spans="104:116" ht="13.2"/>
    <row r="64" spans="104:116" ht="13.2"/>
    <row r="65" spans="107:116" ht="13.2"/>
    <row r="66" spans="107:116" ht="13.2"/>
    <row r="67" spans="107:116" ht="13.2">
      <c r="DC67" s="291"/>
      <c r="DD67" s="291"/>
      <c r="DE67" s="291"/>
      <c r="DF67" s="291"/>
      <c r="DG67" s="291"/>
      <c r="DH67" s="291"/>
      <c r="DI67" s="291"/>
      <c r="DJ67" s="291"/>
      <c r="DK67" s="291"/>
      <c r="DL67" s="291"/>
    </row>
    <row r="68" spans="107:116" ht="13.2"/>
    <row r="69" spans="107:116" ht="13.2"/>
    <row r="70" spans="107:116" ht="13.2"/>
    <row r="71" spans="107:116" ht="13.2"/>
    <row r="72" spans="107:116" ht="13.2"/>
    <row r="73" spans="107:116" ht="13.2"/>
    <row r="74" spans="107:116" ht="13.2"/>
    <row r="75" spans="107:116" ht="13.2"/>
    <row r="76" spans="107:116" ht="13.2"/>
    <row r="77" spans="107:116" ht="13.2"/>
    <row r="78" spans="107:116" ht="13.2"/>
    <row r="79" spans="107:116" ht="13.2"/>
    <row r="80" spans="107:116" ht="13.2"/>
    <row r="81" ht="13.2"/>
    <row r="82" ht="13.2"/>
    <row r="83" ht="13.2"/>
    <row r="84" ht="13.2"/>
    <row r="85" ht="13.2"/>
    <row r="86" ht="13.2"/>
    <row r="87" ht="13.2"/>
    <row r="88" ht="13.2"/>
    <row r="89" ht="13.2"/>
  </sheetData>
  <sheetProtection algorithmName="SHA-512" hashValue="Qnq+v6IEejfJ4pOw8YMrRkByIg6JgiHl2hM2Xf3w2A8YPme6zsqnUvc2Hxlc1lym4XfYNhvw4+R8j4jB2+hbSg==" saltValue="oL+frtD5dNar59s4gEhJvQ=="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cols>
    <col min="1" max="36" width="2.44140625" style="293" customWidth="1"/>
    <col min="37" max="44" width="17" style="293" customWidth="1"/>
    <col min="45" max="45" width="6.109375" style="300" customWidth="1"/>
    <col min="46" max="46" width="3" style="298" customWidth="1"/>
    <col min="47" max="47" width="19.109375" style="293" hidden="1" customWidth="1"/>
    <col min="48" max="52" width="12.6640625" style="293" hidden="1" customWidth="1"/>
    <col min="53" max="16384" width="8.6640625" style="293" hidden="1"/>
  </cols>
  <sheetData>
    <row r="1" spans="1:46" ht="13.2">
      <c r="AS1" s="294"/>
      <c r="AT1" s="294"/>
    </row>
    <row r="2" spans="1:46" ht="13.2">
      <c r="AS2" s="294"/>
      <c r="AT2" s="294"/>
    </row>
    <row r="3" spans="1:46" ht="13.2">
      <c r="AS3" s="294"/>
      <c r="AT3" s="294"/>
    </row>
    <row r="4" spans="1:46" ht="13.2">
      <c r="AS4" s="294"/>
      <c r="AT4" s="294"/>
    </row>
    <row r="5" spans="1:46" ht="16.2">
      <c r="A5" s="295" t="s">
        <v>500</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2">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501</v>
      </c>
      <c r="AL6" s="299"/>
      <c r="AM6" s="299"/>
      <c r="AN6" s="299"/>
      <c r="AO6" s="294"/>
      <c r="AP6" s="294"/>
      <c r="AQ6" s="294"/>
      <c r="AR6" s="294"/>
    </row>
    <row r="7" spans="1:46" ht="13.2">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502</v>
      </c>
      <c r="AP7" s="304"/>
      <c r="AQ7" s="305" t="s">
        <v>503</v>
      </c>
      <c r="AR7" s="306"/>
    </row>
    <row r="8" spans="1:46" ht="13.2">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504</v>
      </c>
      <c r="AQ8" s="311" t="s">
        <v>505</v>
      </c>
      <c r="AR8" s="312" t="s">
        <v>506</v>
      </c>
    </row>
    <row r="9" spans="1:46" ht="13.2">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507</v>
      </c>
      <c r="AL9" s="1179"/>
      <c r="AM9" s="1179"/>
      <c r="AN9" s="1180"/>
      <c r="AO9" s="313">
        <v>936170</v>
      </c>
      <c r="AP9" s="313">
        <v>74388</v>
      </c>
      <c r="AQ9" s="314">
        <v>99202</v>
      </c>
      <c r="AR9" s="315">
        <v>-25</v>
      </c>
    </row>
    <row r="10" spans="1:46" ht="13.2">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508</v>
      </c>
      <c r="AL10" s="1179"/>
      <c r="AM10" s="1179"/>
      <c r="AN10" s="1180"/>
      <c r="AO10" s="316">
        <v>255628</v>
      </c>
      <c r="AP10" s="316">
        <v>20312</v>
      </c>
      <c r="AQ10" s="317">
        <v>11247</v>
      </c>
      <c r="AR10" s="318">
        <v>80.599999999999994</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509</v>
      </c>
      <c r="AL11" s="1179"/>
      <c r="AM11" s="1179"/>
      <c r="AN11" s="1180"/>
      <c r="AO11" s="316">
        <v>193704</v>
      </c>
      <c r="AP11" s="316">
        <v>15392</v>
      </c>
      <c r="AQ11" s="317">
        <v>20554</v>
      </c>
      <c r="AR11" s="318">
        <v>-25.1</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510</v>
      </c>
      <c r="AL12" s="1179"/>
      <c r="AM12" s="1179"/>
      <c r="AN12" s="1180"/>
      <c r="AO12" s="316" t="s">
        <v>511</v>
      </c>
      <c r="AP12" s="316" t="s">
        <v>511</v>
      </c>
      <c r="AQ12" s="317">
        <v>2195</v>
      </c>
      <c r="AR12" s="318" t="s">
        <v>511</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512</v>
      </c>
      <c r="AL13" s="1179"/>
      <c r="AM13" s="1179"/>
      <c r="AN13" s="1180"/>
      <c r="AO13" s="316" t="s">
        <v>511</v>
      </c>
      <c r="AP13" s="316" t="s">
        <v>511</v>
      </c>
      <c r="AQ13" s="317" t="s">
        <v>511</v>
      </c>
      <c r="AR13" s="318" t="s">
        <v>511</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513</v>
      </c>
      <c r="AL14" s="1179"/>
      <c r="AM14" s="1179"/>
      <c r="AN14" s="1180"/>
      <c r="AO14" s="316">
        <v>42023</v>
      </c>
      <c r="AP14" s="316">
        <v>3339</v>
      </c>
      <c r="AQ14" s="317">
        <v>4724</v>
      </c>
      <c r="AR14" s="318">
        <v>-29.3</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514</v>
      </c>
      <c r="AL15" s="1179"/>
      <c r="AM15" s="1179"/>
      <c r="AN15" s="1180"/>
      <c r="AO15" s="316">
        <v>36564</v>
      </c>
      <c r="AP15" s="316">
        <v>2905</v>
      </c>
      <c r="AQ15" s="317">
        <v>2851</v>
      </c>
      <c r="AR15" s="318">
        <v>1.9</v>
      </c>
    </row>
    <row r="16" spans="1:46" ht="13.2">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515</v>
      </c>
      <c r="AL16" s="1182"/>
      <c r="AM16" s="1182"/>
      <c r="AN16" s="1183"/>
      <c r="AO16" s="316">
        <v>-91015</v>
      </c>
      <c r="AP16" s="316">
        <v>-7232</v>
      </c>
      <c r="AQ16" s="317">
        <v>-9556</v>
      </c>
      <c r="AR16" s="318">
        <v>-24.3</v>
      </c>
    </row>
    <row r="17" spans="1:46" ht="13.2">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184</v>
      </c>
      <c r="AL17" s="1182"/>
      <c r="AM17" s="1182"/>
      <c r="AN17" s="1183"/>
      <c r="AO17" s="316">
        <v>1373074</v>
      </c>
      <c r="AP17" s="316">
        <v>109104</v>
      </c>
      <c r="AQ17" s="317">
        <v>131217</v>
      </c>
      <c r="AR17" s="318">
        <v>-16.899999999999999</v>
      </c>
    </row>
    <row r="18" spans="1:46" ht="13.2">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3.2">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516</v>
      </c>
      <c r="AL19" s="294"/>
      <c r="AM19" s="294"/>
      <c r="AN19" s="294"/>
      <c r="AO19" s="294"/>
      <c r="AP19" s="294"/>
      <c r="AQ19" s="294"/>
      <c r="AR19" s="294"/>
    </row>
    <row r="20" spans="1:46" ht="13.2">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517</v>
      </c>
      <c r="AP20" s="324" t="s">
        <v>518</v>
      </c>
      <c r="AQ20" s="325" t="s">
        <v>519</v>
      </c>
      <c r="AR20" s="326"/>
    </row>
    <row r="21" spans="1:46" s="332" customFormat="1" ht="13.2">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520</v>
      </c>
      <c r="AL21" s="1174"/>
      <c r="AM21" s="1174"/>
      <c r="AN21" s="1175"/>
      <c r="AO21" s="328">
        <v>9.4600000000000009</v>
      </c>
      <c r="AP21" s="329">
        <v>11.75</v>
      </c>
      <c r="AQ21" s="330">
        <v>-2.29</v>
      </c>
      <c r="AR21" s="299"/>
      <c r="AS21" s="331"/>
      <c r="AT21" s="327"/>
    </row>
    <row r="22" spans="1:46" s="332" customFormat="1" ht="13.2">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521</v>
      </c>
      <c r="AL22" s="1174"/>
      <c r="AM22" s="1174"/>
      <c r="AN22" s="1175"/>
      <c r="AO22" s="333">
        <v>91.9</v>
      </c>
      <c r="AP22" s="334">
        <v>95.4</v>
      </c>
      <c r="AQ22" s="335">
        <v>-3.5</v>
      </c>
      <c r="AR22" s="319"/>
      <c r="AS22" s="331"/>
      <c r="AT22" s="327"/>
    </row>
    <row r="23" spans="1:46" s="332" customFormat="1" ht="13.2">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3.2">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3.2">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3.2">
      <c r="A26" s="299" t="s">
        <v>522</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3.2">
      <c r="A27" s="340"/>
      <c r="AO27" s="294"/>
      <c r="AP27" s="294"/>
      <c r="AQ27" s="294"/>
      <c r="AR27" s="294"/>
      <c r="AS27" s="294"/>
      <c r="AT27" s="294"/>
    </row>
    <row r="28" spans="1:46" ht="16.2">
      <c r="A28" s="295" t="s">
        <v>523</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3.2">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524</v>
      </c>
      <c r="AL29" s="299"/>
      <c r="AM29" s="299"/>
      <c r="AN29" s="299"/>
      <c r="AO29" s="294"/>
      <c r="AP29" s="294"/>
      <c r="AQ29" s="294"/>
      <c r="AR29" s="294"/>
      <c r="AS29" s="342"/>
    </row>
    <row r="30" spans="1:46" ht="13.2">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502</v>
      </c>
      <c r="AP30" s="304"/>
      <c r="AQ30" s="305" t="s">
        <v>503</v>
      </c>
      <c r="AR30" s="306"/>
    </row>
    <row r="31" spans="1:46" ht="13.2">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504</v>
      </c>
      <c r="AQ31" s="311" t="s">
        <v>505</v>
      </c>
      <c r="AR31" s="312" t="s">
        <v>506</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525</v>
      </c>
      <c r="AL32" s="1190"/>
      <c r="AM32" s="1190"/>
      <c r="AN32" s="1191"/>
      <c r="AO32" s="343">
        <v>1097611</v>
      </c>
      <c r="AP32" s="343">
        <v>87216</v>
      </c>
      <c r="AQ32" s="344">
        <v>84474</v>
      </c>
      <c r="AR32" s="345">
        <v>3.2</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526</v>
      </c>
      <c r="AL33" s="1190"/>
      <c r="AM33" s="1190"/>
      <c r="AN33" s="1191"/>
      <c r="AO33" s="343" t="s">
        <v>511</v>
      </c>
      <c r="AP33" s="343" t="s">
        <v>511</v>
      </c>
      <c r="AQ33" s="344" t="s">
        <v>511</v>
      </c>
      <c r="AR33" s="345" t="s">
        <v>511</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527</v>
      </c>
      <c r="AL34" s="1190"/>
      <c r="AM34" s="1190"/>
      <c r="AN34" s="1191"/>
      <c r="AO34" s="343" t="s">
        <v>511</v>
      </c>
      <c r="AP34" s="343" t="s">
        <v>511</v>
      </c>
      <c r="AQ34" s="344" t="s">
        <v>511</v>
      </c>
      <c r="AR34" s="345" t="s">
        <v>511</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528</v>
      </c>
      <c r="AL35" s="1190"/>
      <c r="AM35" s="1190"/>
      <c r="AN35" s="1191"/>
      <c r="AO35" s="343">
        <v>410810</v>
      </c>
      <c r="AP35" s="343">
        <v>32643</v>
      </c>
      <c r="AQ35" s="344">
        <v>26788</v>
      </c>
      <c r="AR35" s="345">
        <v>21.9</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529</v>
      </c>
      <c r="AL36" s="1190"/>
      <c r="AM36" s="1190"/>
      <c r="AN36" s="1191"/>
      <c r="AO36" s="343">
        <v>44706</v>
      </c>
      <c r="AP36" s="343">
        <v>3552</v>
      </c>
      <c r="AQ36" s="344">
        <v>3368</v>
      </c>
      <c r="AR36" s="345">
        <v>5.5</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530</v>
      </c>
      <c r="AL37" s="1190"/>
      <c r="AM37" s="1190"/>
      <c r="AN37" s="1191"/>
      <c r="AO37" s="343">
        <v>2214</v>
      </c>
      <c r="AP37" s="343">
        <v>176</v>
      </c>
      <c r="AQ37" s="344">
        <v>1258</v>
      </c>
      <c r="AR37" s="345">
        <v>-86</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531</v>
      </c>
      <c r="AL38" s="1193"/>
      <c r="AM38" s="1193"/>
      <c r="AN38" s="1194"/>
      <c r="AO38" s="346" t="s">
        <v>511</v>
      </c>
      <c r="AP38" s="346" t="s">
        <v>511</v>
      </c>
      <c r="AQ38" s="347">
        <v>17</v>
      </c>
      <c r="AR38" s="335" t="s">
        <v>511</v>
      </c>
      <c r="AS38" s="342"/>
    </row>
    <row r="39" spans="1:46" ht="13.2">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532</v>
      </c>
      <c r="AL39" s="1193"/>
      <c r="AM39" s="1193"/>
      <c r="AN39" s="1194"/>
      <c r="AO39" s="343">
        <v>-2515</v>
      </c>
      <c r="AP39" s="343">
        <v>-200</v>
      </c>
      <c r="AQ39" s="344">
        <v>-5714</v>
      </c>
      <c r="AR39" s="345">
        <v>-96.5</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533</v>
      </c>
      <c r="AL40" s="1190"/>
      <c r="AM40" s="1190"/>
      <c r="AN40" s="1191"/>
      <c r="AO40" s="343">
        <v>-1143784</v>
      </c>
      <c r="AP40" s="343">
        <v>-90885</v>
      </c>
      <c r="AQ40" s="344">
        <v>-76184</v>
      </c>
      <c r="AR40" s="345">
        <v>19.3</v>
      </c>
      <c r="AS40" s="342"/>
    </row>
    <row r="41" spans="1:46" ht="13.2">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296</v>
      </c>
      <c r="AL41" s="1196"/>
      <c r="AM41" s="1196"/>
      <c r="AN41" s="1197"/>
      <c r="AO41" s="343">
        <v>409042</v>
      </c>
      <c r="AP41" s="343">
        <v>32502</v>
      </c>
      <c r="AQ41" s="344">
        <v>34007</v>
      </c>
      <c r="AR41" s="345">
        <v>-4.4000000000000004</v>
      </c>
      <c r="AS41" s="342"/>
    </row>
    <row r="42" spans="1:46" ht="13.2">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534</v>
      </c>
      <c r="AL42" s="294"/>
      <c r="AM42" s="294"/>
      <c r="AN42" s="294"/>
      <c r="AO42" s="294"/>
      <c r="AP42" s="294"/>
      <c r="AQ42" s="319"/>
      <c r="AR42" s="319"/>
      <c r="AS42" s="342"/>
    </row>
    <row r="43" spans="1:46" ht="13.2">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3.2">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3.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3.2">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535</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2">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536</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502</v>
      </c>
      <c r="AN49" s="1186" t="s">
        <v>537</v>
      </c>
      <c r="AO49" s="1187"/>
      <c r="AP49" s="1187"/>
      <c r="AQ49" s="1187"/>
      <c r="AR49" s="1188"/>
    </row>
    <row r="50" spans="1:44" ht="13.2">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538</v>
      </c>
      <c r="AO50" s="360" t="s">
        <v>539</v>
      </c>
      <c r="AP50" s="361" t="s">
        <v>540</v>
      </c>
      <c r="AQ50" s="362" t="s">
        <v>541</v>
      </c>
      <c r="AR50" s="363" t="s">
        <v>542</v>
      </c>
    </row>
    <row r="51" spans="1:44" ht="13.2">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543</v>
      </c>
      <c r="AL51" s="356"/>
      <c r="AM51" s="364">
        <v>1100746</v>
      </c>
      <c r="AN51" s="365">
        <v>82011</v>
      </c>
      <c r="AO51" s="366">
        <v>-5.5</v>
      </c>
      <c r="AP51" s="367">
        <v>93741</v>
      </c>
      <c r="AQ51" s="368">
        <v>-29.1</v>
      </c>
      <c r="AR51" s="369">
        <v>23.6</v>
      </c>
    </row>
    <row r="52" spans="1:44" ht="13.2">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544</v>
      </c>
      <c r="AM52" s="372">
        <v>498770</v>
      </c>
      <c r="AN52" s="373">
        <v>37161</v>
      </c>
      <c r="AO52" s="374">
        <v>4.5999999999999996</v>
      </c>
      <c r="AP52" s="375">
        <v>46285</v>
      </c>
      <c r="AQ52" s="376">
        <v>-31</v>
      </c>
      <c r="AR52" s="377">
        <v>35.6</v>
      </c>
    </row>
    <row r="53" spans="1:44" ht="13.2">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545</v>
      </c>
      <c r="AL53" s="356"/>
      <c r="AM53" s="364">
        <v>1291346</v>
      </c>
      <c r="AN53" s="365">
        <v>97240</v>
      </c>
      <c r="AO53" s="366">
        <v>18.600000000000001</v>
      </c>
      <c r="AP53" s="367">
        <v>107537</v>
      </c>
      <c r="AQ53" s="368">
        <v>14.7</v>
      </c>
      <c r="AR53" s="369">
        <v>3.9</v>
      </c>
    </row>
    <row r="54" spans="1:44" ht="13.2">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544</v>
      </c>
      <c r="AM54" s="372">
        <v>577611</v>
      </c>
      <c r="AN54" s="373">
        <v>43495</v>
      </c>
      <c r="AO54" s="374">
        <v>17</v>
      </c>
      <c r="AP54" s="375">
        <v>57923</v>
      </c>
      <c r="AQ54" s="376">
        <v>25.1</v>
      </c>
      <c r="AR54" s="377">
        <v>-8.1</v>
      </c>
    </row>
    <row r="55" spans="1:44" ht="13.2">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546</v>
      </c>
      <c r="AL55" s="356"/>
      <c r="AM55" s="364">
        <v>1842206</v>
      </c>
      <c r="AN55" s="365">
        <v>141328</v>
      </c>
      <c r="AO55" s="366">
        <v>45.3</v>
      </c>
      <c r="AP55" s="367">
        <v>113913</v>
      </c>
      <c r="AQ55" s="368">
        <v>5.9</v>
      </c>
      <c r="AR55" s="369">
        <v>39.4</v>
      </c>
    </row>
    <row r="56" spans="1:44" ht="13.2">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544</v>
      </c>
      <c r="AM56" s="372">
        <v>886455</v>
      </c>
      <c r="AN56" s="373">
        <v>68006</v>
      </c>
      <c r="AO56" s="374">
        <v>56.4</v>
      </c>
      <c r="AP56" s="375">
        <v>53160</v>
      </c>
      <c r="AQ56" s="376">
        <v>-8.1999999999999993</v>
      </c>
      <c r="AR56" s="377">
        <v>64.599999999999994</v>
      </c>
    </row>
    <row r="57" spans="1:44" ht="13.2">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547</v>
      </c>
      <c r="AL57" s="356"/>
      <c r="AM57" s="364">
        <v>2416379</v>
      </c>
      <c r="AN57" s="365">
        <v>188721</v>
      </c>
      <c r="AO57" s="366">
        <v>33.5</v>
      </c>
      <c r="AP57" s="367">
        <v>115050</v>
      </c>
      <c r="AQ57" s="368">
        <v>1</v>
      </c>
      <c r="AR57" s="369">
        <v>32.5</v>
      </c>
    </row>
    <row r="58" spans="1:44" ht="13.2">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544</v>
      </c>
      <c r="AM58" s="372">
        <v>967665</v>
      </c>
      <c r="AN58" s="373">
        <v>75575</v>
      </c>
      <c r="AO58" s="374">
        <v>11.1</v>
      </c>
      <c r="AP58" s="375">
        <v>53792</v>
      </c>
      <c r="AQ58" s="376">
        <v>1.2</v>
      </c>
      <c r="AR58" s="377">
        <v>9.9</v>
      </c>
    </row>
    <row r="59" spans="1:44" ht="13.2">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548</v>
      </c>
      <c r="AL59" s="356"/>
      <c r="AM59" s="364">
        <v>1678897</v>
      </c>
      <c r="AN59" s="365">
        <v>133405</v>
      </c>
      <c r="AO59" s="366">
        <v>-29.3</v>
      </c>
      <c r="AP59" s="367">
        <v>118252</v>
      </c>
      <c r="AQ59" s="368">
        <v>2.8</v>
      </c>
      <c r="AR59" s="369">
        <v>-32.1</v>
      </c>
    </row>
    <row r="60" spans="1:44" ht="13.2">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544</v>
      </c>
      <c r="AM60" s="372">
        <v>825973</v>
      </c>
      <c r="AN60" s="373">
        <v>65632</v>
      </c>
      <c r="AO60" s="374">
        <v>-13.2</v>
      </c>
      <c r="AP60" s="375">
        <v>49994</v>
      </c>
      <c r="AQ60" s="376">
        <v>-7.1</v>
      </c>
      <c r="AR60" s="377">
        <v>-6.1</v>
      </c>
    </row>
    <row r="61" spans="1:44" ht="13.2">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549</v>
      </c>
      <c r="AL61" s="378"/>
      <c r="AM61" s="379">
        <v>1665915</v>
      </c>
      <c r="AN61" s="380">
        <v>128541</v>
      </c>
      <c r="AO61" s="381">
        <v>12.5</v>
      </c>
      <c r="AP61" s="382">
        <v>109699</v>
      </c>
      <c r="AQ61" s="383">
        <v>-0.9</v>
      </c>
      <c r="AR61" s="369">
        <v>13.4</v>
      </c>
    </row>
    <row r="62" spans="1:44" ht="13.2">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544</v>
      </c>
      <c r="AM62" s="372">
        <v>751295</v>
      </c>
      <c r="AN62" s="373">
        <v>57974</v>
      </c>
      <c r="AO62" s="374">
        <v>15.2</v>
      </c>
      <c r="AP62" s="375">
        <v>52231</v>
      </c>
      <c r="AQ62" s="376">
        <v>-4</v>
      </c>
      <c r="AR62" s="377">
        <v>19.2</v>
      </c>
    </row>
    <row r="63" spans="1:44" ht="13.2">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2">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2">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2">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t="13.2" hidden="1">
      <c r="AK70" s="294"/>
      <c r="AL70" s="294"/>
      <c r="AM70" s="294"/>
      <c r="AN70" s="294"/>
      <c r="AO70" s="294"/>
      <c r="AP70" s="294"/>
      <c r="AQ70" s="294"/>
      <c r="AR70" s="294"/>
    </row>
    <row r="71" spans="1:46" ht="13.2" hidden="1">
      <c r="AK71" s="294"/>
      <c r="AL71" s="294"/>
      <c r="AM71" s="294"/>
      <c r="AN71" s="294"/>
      <c r="AO71" s="294"/>
      <c r="AP71" s="294"/>
      <c r="AQ71" s="294"/>
      <c r="AR71" s="294"/>
    </row>
    <row r="72" spans="1:46" ht="13.2" hidden="1">
      <c r="AK72" s="294"/>
      <c r="AL72" s="294"/>
      <c r="AM72" s="294"/>
      <c r="AN72" s="294"/>
      <c r="AO72" s="294"/>
      <c r="AP72" s="294"/>
      <c r="AQ72" s="294"/>
      <c r="AR72" s="294"/>
    </row>
    <row r="73" spans="1:46" ht="13.2" hidden="1">
      <c r="AK73" s="294"/>
      <c r="AL73" s="294"/>
      <c r="AM73" s="294"/>
      <c r="AN73" s="294"/>
      <c r="AO73" s="294"/>
      <c r="AP73" s="294"/>
      <c r="AQ73" s="294"/>
      <c r="AR73" s="294"/>
    </row>
    <row r="74" spans="1:46" ht="13.2" hidden="1"/>
  </sheetData>
  <sheetProtection algorithmName="SHA-512" hashValue="/zB/K56J7HJUd1gYLJtdlkvS1m07wmdvFO9cxlKYm5qj4Pt753u4nSlnYgYwFgKfwstvLgg1kKKkgruu2AFpAA==" saltValue="D0ReKL8k4FA+FR4/svCU5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cols>
    <col min="1" max="125" width="2.441406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2">
      <c r="B2" s="291"/>
      <c r="DG2" s="291"/>
    </row>
    <row r="3" spans="2:125" ht="13.2">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2"/>
    <row r="5" spans="2:125" ht="13.2"/>
    <row r="6" spans="2:125" ht="13.2"/>
    <row r="7" spans="2:125" ht="13.2"/>
    <row r="8" spans="2:125" ht="13.2"/>
    <row r="9" spans="2:125" ht="13.2">
      <c r="DU9" s="291"/>
    </row>
    <row r="10" spans="2:125" ht="13.2"/>
    <row r="11" spans="2:125" ht="13.2"/>
    <row r="12" spans="2:125" ht="13.2"/>
    <row r="13" spans="2:125" ht="13.2"/>
    <row r="14" spans="2:125" ht="13.2"/>
    <row r="15" spans="2:125" ht="13.2"/>
    <row r="16" spans="2:125" ht="13.2"/>
    <row r="17" spans="125:125" ht="13.2">
      <c r="DU17" s="291"/>
    </row>
    <row r="18" spans="125:125" ht="13.2"/>
    <row r="19" spans="125:125" ht="13.2"/>
    <row r="20" spans="125:125" ht="13.2">
      <c r="DU20" s="291"/>
    </row>
    <row r="21" spans="125:125" ht="13.2">
      <c r="DU21" s="291"/>
    </row>
    <row r="22" spans="125:125" ht="13.2"/>
    <row r="23" spans="125:125" ht="13.2"/>
    <row r="24" spans="125:125" ht="13.2"/>
    <row r="25" spans="125:125" ht="13.2"/>
    <row r="26" spans="125:125" ht="13.2"/>
    <row r="27" spans="125:125" ht="13.2"/>
    <row r="28" spans="125:125" ht="13.2">
      <c r="DU28" s="291"/>
    </row>
    <row r="29" spans="125:125" ht="13.2"/>
    <row r="30" spans="125:125" ht="13.2"/>
    <row r="31" spans="125:125" ht="13.2"/>
    <row r="32" spans="125:125" ht="13.2"/>
    <row r="33" spans="2:125" ht="13.2">
      <c r="B33" s="291"/>
      <c r="G33" s="291"/>
      <c r="I33" s="291"/>
    </row>
    <row r="34" spans="2:125" ht="13.2">
      <c r="C34" s="291"/>
      <c r="P34" s="291"/>
      <c r="DE34" s="291"/>
      <c r="DH34" s="291"/>
    </row>
    <row r="35" spans="2:125" ht="13.2">
      <c r="D35" s="291"/>
      <c r="E35" s="291"/>
      <c r="DG35" s="291"/>
      <c r="DJ35" s="291"/>
      <c r="DP35" s="291"/>
      <c r="DQ35" s="291"/>
      <c r="DR35" s="291"/>
      <c r="DS35" s="291"/>
      <c r="DT35" s="291"/>
      <c r="DU35" s="291"/>
    </row>
    <row r="36" spans="2:125" ht="13.2">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2">
      <c r="DU37" s="291"/>
    </row>
    <row r="38" spans="2:125" ht="13.2">
      <c r="DT38" s="291"/>
      <c r="DU38" s="291"/>
    </row>
    <row r="39" spans="2:125" ht="13.2"/>
    <row r="40" spans="2:125" ht="13.2">
      <c r="DH40" s="291"/>
    </row>
    <row r="41" spans="2:125" ht="13.2">
      <c r="DE41" s="291"/>
    </row>
    <row r="42" spans="2:125" ht="13.2">
      <c r="DG42" s="291"/>
      <c r="DJ42" s="291"/>
    </row>
    <row r="43" spans="2:125" ht="13.2">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2">
      <c r="DU44" s="291"/>
    </row>
    <row r="45" spans="2:125" ht="13.2"/>
    <row r="46" spans="2:125" ht="13.2"/>
    <row r="47" spans="2:125" ht="13.2"/>
    <row r="48" spans="2:125" ht="13.2">
      <c r="DT48" s="291"/>
      <c r="DU48" s="291"/>
    </row>
    <row r="49" spans="120:125" ht="13.2">
      <c r="DU49" s="291"/>
    </row>
    <row r="50" spans="120:125" ht="13.2">
      <c r="DU50" s="291"/>
    </row>
    <row r="51" spans="120:125" ht="13.2">
      <c r="DP51" s="291"/>
      <c r="DQ51" s="291"/>
      <c r="DR51" s="291"/>
      <c r="DS51" s="291"/>
      <c r="DT51" s="291"/>
      <c r="DU51" s="291"/>
    </row>
    <row r="52" spans="120:125" ht="13.2"/>
    <row r="53" spans="120:125" ht="13.2"/>
    <row r="54" spans="120:125" ht="13.2">
      <c r="DU54" s="291"/>
    </row>
    <row r="55" spans="120:125" ht="13.2"/>
    <row r="56" spans="120:125" ht="13.2"/>
    <row r="57" spans="120:125" ht="13.2"/>
    <row r="58" spans="120:125" ht="13.2">
      <c r="DU58" s="291"/>
    </row>
    <row r="59" spans="120:125" ht="13.2"/>
    <row r="60" spans="120:125" ht="13.2"/>
    <row r="61" spans="120:125" ht="13.2"/>
    <row r="62" spans="120:125" ht="13.2"/>
    <row r="63" spans="120:125" ht="13.2">
      <c r="DU63" s="291"/>
    </row>
    <row r="64" spans="120:125" ht="13.2">
      <c r="DT64" s="291"/>
      <c r="DU64" s="291"/>
    </row>
    <row r="65" spans="123:125" ht="13.2"/>
    <row r="66" spans="123:125" ht="13.2"/>
    <row r="67" spans="123:125" ht="13.2"/>
    <row r="68" spans="123:125" ht="13.2"/>
    <row r="69" spans="123:125" ht="13.2">
      <c r="DS69" s="291"/>
      <c r="DT69" s="291"/>
      <c r="DU69" s="291"/>
    </row>
    <row r="70" spans="123:125" ht="13.2"/>
    <row r="71" spans="123:125" ht="13.2"/>
    <row r="72" spans="123:125" ht="13.2"/>
    <row r="73" spans="123:125" ht="13.2"/>
    <row r="74" spans="123:125" ht="13.2"/>
    <row r="75" spans="123:125" ht="13.2"/>
    <row r="76" spans="123:125" ht="13.2"/>
    <row r="77" spans="123:125" ht="13.2"/>
    <row r="78" spans="123:125" ht="13.2"/>
    <row r="79" spans="123:125" ht="13.2"/>
    <row r="80" spans="123:125" ht="13.2"/>
    <row r="81" spans="116:125" ht="13.2"/>
    <row r="82" spans="116:125" ht="13.2">
      <c r="DL82" s="291"/>
    </row>
    <row r="83" spans="116:125" ht="13.2">
      <c r="DM83" s="291"/>
      <c r="DN83" s="291"/>
      <c r="DO83" s="291"/>
      <c r="DP83" s="291"/>
      <c r="DQ83" s="291"/>
      <c r="DR83" s="291"/>
      <c r="DS83" s="291"/>
      <c r="DT83" s="291"/>
      <c r="DU83" s="291"/>
    </row>
    <row r="84" spans="116:125" ht="13.2"/>
    <row r="85" spans="116:125" ht="13.2"/>
    <row r="86" spans="116:125" ht="13.2"/>
    <row r="87" spans="116:125" ht="13.2"/>
    <row r="88" spans="116:125" ht="13.2">
      <c r="DU88" s="291"/>
    </row>
    <row r="89" spans="116:125" ht="13.2"/>
    <row r="90" spans="116:125" ht="13.2"/>
    <row r="91" spans="116:125" ht="13.2"/>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551</v>
      </c>
    </row>
    <row r="120" spans="125:125" ht="13.5" hidden="1" customHeight="1"/>
    <row r="121" spans="125:125" ht="13.5" hidden="1" customHeight="1">
      <c r="DU121" s="291"/>
    </row>
  </sheetData>
  <sheetProtection algorithmName="SHA-512" hashValue="JiZe0FYIblkCQvzlKIRd945YMYqaITscscf8q3sqh3bepCGBxVWoSxAni8LehLW0vgY1wAFlBh1yRcM78kSEPg==" saltValue="UzeUlKDRwFer5pW1ij03q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cols>
    <col min="1" max="125" width="2.441406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2">
      <c r="B2" s="291"/>
      <c r="T2" s="291"/>
    </row>
    <row r="3" spans="1:125" ht="13.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2"/>
    <row r="5" spans="1:125" ht="13.2"/>
    <row r="6" spans="1:125" ht="13.2"/>
    <row r="7" spans="1:125" ht="13.2"/>
    <row r="8" spans="1:125" ht="13.2"/>
    <row r="9" spans="1:125" ht="13.2"/>
    <row r="10" spans="1:125" ht="13.2"/>
    <row r="11" spans="1:125" ht="13.2"/>
    <row r="12" spans="1:125" ht="13.2"/>
    <row r="13" spans="1:125" ht="13.2"/>
    <row r="14" spans="1:125" ht="13.2"/>
    <row r="15" spans="1:125" ht="13.2"/>
    <row r="16" spans="1:125" ht="13.2"/>
    <row r="17" ht="13.2"/>
    <row r="18" ht="13.2"/>
    <row r="19" ht="13.2"/>
    <row r="20" ht="13.2"/>
    <row r="21" ht="13.2"/>
    <row r="22" ht="13.2"/>
    <row r="23" ht="13.2"/>
    <row r="24" ht="13.2"/>
    <row r="25" ht="13.2"/>
    <row r="26" ht="13.2"/>
    <row r="27" ht="13.2"/>
    <row r="28" ht="13.2"/>
    <row r="29" ht="13.2"/>
    <row r="30" ht="13.2"/>
    <row r="31" ht="13.2"/>
    <row r="32" ht="13.2"/>
    <row r="33" spans="2:125" ht="13.2">
      <c r="B33" s="291"/>
      <c r="G33" s="291"/>
      <c r="I33" s="291"/>
    </row>
    <row r="34" spans="2:125" ht="13.2">
      <c r="C34" s="291"/>
      <c r="P34" s="291"/>
      <c r="R34" s="291"/>
      <c r="U34" s="291"/>
    </row>
    <row r="35" spans="2:125" ht="13.2">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2">
      <c r="F36" s="291"/>
      <c r="H36" s="291"/>
      <c r="J36" s="291"/>
      <c r="K36" s="291"/>
      <c r="L36" s="291"/>
      <c r="M36" s="291"/>
      <c r="N36" s="291"/>
      <c r="O36" s="291"/>
      <c r="Q36" s="291"/>
      <c r="S36" s="291"/>
      <c r="V36" s="291"/>
    </row>
    <row r="37" spans="2:125" ht="13.2"/>
    <row r="38" spans="2:125" ht="13.2"/>
    <row r="39" spans="2:125" ht="13.2"/>
    <row r="40" spans="2:125" ht="13.2">
      <c r="U40" s="291"/>
    </row>
    <row r="41" spans="2:125" ht="13.2">
      <c r="R41" s="291"/>
    </row>
    <row r="42" spans="2:125" ht="13.2">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2">
      <c r="Q43" s="291"/>
      <c r="S43" s="291"/>
      <c r="V43" s="291"/>
    </row>
    <row r="44" spans="2:125" ht="13.2"/>
    <row r="45" spans="2:125" ht="13.2"/>
    <row r="46" spans="2:125" ht="13.2"/>
    <row r="47" spans="2:125" ht="13.2"/>
    <row r="48" spans="2:125" ht="13.2"/>
    <row r="49" ht="13.2"/>
    <row r="50" ht="13.2"/>
    <row r="51" ht="13.2"/>
    <row r="52" ht="13.2"/>
    <row r="53" ht="13.2"/>
    <row r="54" ht="13.2"/>
    <row r="55" ht="13.2"/>
    <row r="56" ht="13.2"/>
    <row r="57" ht="13.2"/>
    <row r="58" ht="13.2"/>
    <row r="59" ht="13.2"/>
    <row r="60" ht="13.2"/>
    <row r="61" ht="13.2"/>
    <row r="62" ht="13.2"/>
    <row r="63" ht="13.2"/>
    <row r="64" ht="13.2"/>
    <row r="65" ht="13.2"/>
    <row r="66" ht="13.2"/>
    <row r="67" ht="13.2"/>
    <row r="68" ht="13.2"/>
    <row r="69" ht="13.2"/>
    <row r="70" ht="13.2"/>
    <row r="71" ht="13.2"/>
    <row r="72" ht="13.2"/>
    <row r="73" ht="13.2"/>
    <row r="74" ht="13.2"/>
    <row r="75" ht="13.2"/>
    <row r="76" ht="13.2"/>
    <row r="77" ht="13.2"/>
    <row r="78" ht="13.2"/>
    <row r="79" ht="13.2"/>
    <row r="80" ht="13.2"/>
    <row r="81" ht="13.2"/>
    <row r="82" ht="13.2"/>
    <row r="83" ht="13.2"/>
    <row r="84" ht="13.2"/>
    <row r="85" ht="13.2"/>
    <row r="86" ht="13.2"/>
    <row r="87" ht="13.2"/>
    <row r="88" ht="13.2"/>
    <row r="89" ht="13.2"/>
    <row r="90" ht="13.2"/>
    <row r="91" ht="13.2"/>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552</v>
      </c>
    </row>
  </sheetData>
  <sheetProtection algorithmName="SHA-512" hashValue="E6kcNGulHwnuLm1BURu0BUY3HmmDqhgbuKryxywxwGeqK8vrVej4ZkFUImLhI/zoCDvCqNI8cbs7qIbypwJeKA==" saltValue="CfJK/68Y0TIzY69Jpo0fT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55" zoomScaleNormal="55"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553</v>
      </c>
      <c r="G46" s="8" t="s">
        <v>554</v>
      </c>
      <c r="H46" s="8" t="s">
        <v>555</v>
      </c>
      <c r="I46" s="8" t="s">
        <v>556</v>
      </c>
      <c r="J46" s="9" t="s">
        <v>557</v>
      </c>
    </row>
    <row r="47" spans="2:10" ht="57.75" customHeight="1">
      <c r="B47" s="10"/>
      <c r="C47" s="1198" t="s">
        <v>3</v>
      </c>
      <c r="D47" s="1198"/>
      <c r="E47" s="1199"/>
      <c r="F47" s="11">
        <v>26.78</v>
      </c>
      <c r="G47" s="12">
        <v>27.18</v>
      </c>
      <c r="H47" s="12">
        <v>27.84</v>
      </c>
      <c r="I47" s="12">
        <v>28.68</v>
      </c>
      <c r="J47" s="13">
        <v>29.38</v>
      </c>
    </row>
    <row r="48" spans="2:10" ht="57.75" customHeight="1">
      <c r="B48" s="14"/>
      <c r="C48" s="1200" t="s">
        <v>4</v>
      </c>
      <c r="D48" s="1200"/>
      <c r="E48" s="1201"/>
      <c r="F48" s="15">
        <v>10.62</v>
      </c>
      <c r="G48" s="16">
        <v>11.4</v>
      </c>
      <c r="H48" s="16">
        <v>11.05</v>
      </c>
      <c r="I48" s="16">
        <v>9.4700000000000006</v>
      </c>
      <c r="J48" s="17">
        <v>14.89</v>
      </c>
    </row>
    <row r="49" spans="2:10" ht="57.75" customHeight="1" thickBot="1">
      <c r="B49" s="18"/>
      <c r="C49" s="1202" t="s">
        <v>5</v>
      </c>
      <c r="D49" s="1202"/>
      <c r="E49" s="1203"/>
      <c r="F49" s="19">
        <v>0.46</v>
      </c>
      <c r="G49" s="20">
        <v>0.64</v>
      </c>
      <c r="H49" s="20" t="s">
        <v>558</v>
      </c>
      <c r="I49" s="20" t="s">
        <v>559</v>
      </c>
      <c r="J49" s="21">
        <v>5.21</v>
      </c>
    </row>
    <row r="50" spans="2:10" ht="13.5" customHeight="1"/>
  </sheetData>
  <sheetProtection algorithmName="SHA-512" hashValue="Wt5JYpgWfkheBehp6L/42pphLMq0UtopZCm6zi9bjBs/wb8wy+Dd7RVSBDVGOC3wcv4rmckStqa+3W0PWP0FBw==" saltValue="usrTJhAdQjSqwCzVoIJ+b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 customHeight="1" zeroHeight="1"/>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c r="A34" s="22"/>
      <c r="B34" s="31"/>
      <c r="C34" s="1210" t="s">
        <v>560</v>
      </c>
      <c r="D34" s="1210"/>
      <c r="E34" s="1211"/>
      <c r="F34" s="32">
        <v>10.62</v>
      </c>
      <c r="G34" s="33">
        <v>11.4</v>
      </c>
      <c r="H34" s="33">
        <v>11.05</v>
      </c>
      <c r="I34" s="33">
        <v>9.4600000000000009</v>
      </c>
      <c r="J34" s="34">
        <v>14.89</v>
      </c>
      <c r="K34" s="22"/>
      <c r="L34" s="22"/>
      <c r="M34" s="22"/>
      <c r="N34" s="22"/>
      <c r="O34" s="22"/>
      <c r="P34" s="22"/>
    </row>
    <row r="35" spans="1:16" ht="39" customHeight="1">
      <c r="A35" s="22"/>
      <c r="B35" s="35"/>
      <c r="C35" s="1204" t="s">
        <v>561</v>
      </c>
      <c r="D35" s="1205"/>
      <c r="E35" s="1206"/>
      <c r="F35" s="36">
        <v>5.49</v>
      </c>
      <c r="G35" s="37">
        <v>5.58</v>
      </c>
      <c r="H35" s="37">
        <v>5.89</v>
      </c>
      <c r="I35" s="37">
        <v>6.13</v>
      </c>
      <c r="J35" s="38">
        <v>6.34</v>
      </c>
      <c r="K35" s="22"/>
      <c r="L35" s="22"/>
      <c r="M35" s="22"/>
      <c r="N35" s="22"/>
      <c r="O35" s="22"/>
      <c r="P35" s="22"/>
    </row>
    <row r="36" spans="1:16" ht="39" customHeight="1">
      <c r="A36" s="22"/>
      <c r="B36" s="35"/>
      <c r="C36" s="1204" t="s">
        <v>562</v>
      </c>
      <c r="D36" s="1205"/>
      <c r="E36" s="1206"/>
      <c r="F36" s="36">
        <v>1.84</v>
      </c>
      <c r="G36" s="37">
        <v>1.96</v>
      </c>
      <c r="H36" s="37">
        <v>3.71</v>
      </c>
      <c r="I36" s="37">
        <v>3.56</v>
      </c>
      <c r="J36" s="38">
        <v>3.95</v>
      </c>
      <c r="K36" s="22"/>
      <c r="L36" s="22"/>
      <c r="M36" s="22"/>
      <c r="N36" s="22"/>
      <c r="O36" s="22"/>
      <c r="P36" s="22"/>
    </row>
    <row r="37" spans="1:16" ht="39" customHeight="1">
      <c r="A37" s="22"/>
      <c r="B37" s="35"/>
      <c r="C37" s="1204" t="s">
        <v>563</v>
      </c>
      <c r="D37" s="1205"/>
      <c r="E37" s="1206"/>
      <c r="F37" s="36">
        <v>0.15</v>
      </c>
      <c r="G37" s="37">
        <v>0.46</v>
      </c>
      <c r="H37" s="37">
        <v>0.14000000000000001</v>
      </c>
      <c r="I37" s="37">
        <v>1.1100000000000001</v>
      </c>
      <c r="J37" s="38">
        <v>1.88</v>
      </c>
      <c r="K37" s="22"/>
      <c r="L37" s="22"/>
      <c r="M37" s="22"/>
      <c r="N37" s="22"/>
      <c r="O37" s="22"/>
      <c r="P37" s="22"/>
    </row>
    <row r="38" spans="1:16" ht="39" customHeight="1">
      <c r="A38" s="22"/>
      <c r="B38" s="35"/>
      <c r="C38" s="1204" t="s">
        <v>564</v>
      </c>
      <c r="D38" s="1205"/>
      <c r="E38" s="1206"/>
      <c r="F38" s="36">
        <v>0.08</v>
      </c>
      <c r="G38" s="37">
        <v>0.16</v>
      </c>
      <c r="H38" s="37">
        <v>0.21</v>
      </c>
      <c r="I38" s="37">
        <v>0.28000000000000003</v>
      </c>
      <c r="J38" s="38">
        <v>0.28000000000000003</v>
      </c>
      <c r="K38" s="22"/>
      <c r="L38" s="22"/>
      <c r="M38" s="22"/>
      <c r="N38" s="22"/>
      <c r="O38" s="22"/>
      <c r="P38" s="22"/>
    </row>
    <row r="39" spans="1:16" ht="39" customHeight="1">
      <c r="A39" s="22"/>
      <c r="B39" s="35"/>
      <c r="C39" s="1204" t="s">
        <v>565</v>
      </c>
      <c r="D39" s="1205"/>
      <c r="E39" s="1206"/>
      <c r="F39" s="36">
        <v>0.08</v>
      </c>
      <c r="G39" s="37">
        <v>0.08</v>
      </c>
      <c r="H39" s="37">
        <v>0.11</v>
      </c>
      <c r="I39" s="37">
        <v>0.15</v>
      </c>
      <c r="J39" s="38">
        <v>0.15</v>
      </c>
      <c r="K39" s="22"/>
      <c r="L39" s="22"/>
      <c r="M39" s="22"/>
      <c r="N39" s="22"/>
      <c r="O39" s="22"/>
      <c r="P39" s="22"/>
    </row>
    <row r="40" spans="1:16" ht="39" customHeight="1">
      <c r="A40" s="22"/>
      <c r="B40" s="35"/>
      <c r="C40" s="1204" t="s">
        <v>566</v>
      </c>
      <c r="D40" s="1205"/>
      <c r="E40" s="1206"/>
      <c r="F40" s="36">
        <v>0.09</v>
      </c>
      <c r="G40" s="37">
        <v>7.0000000000000007E-2</v>
      </c>
      <c r="H40" s="37">
        <v>0.06</v>
      </c>
      <c r="I40" s="37">
        <v>0.12</v>
      </c>
      <c r="J40" s="38">
        <v>0.1</v>
      </c>
      <c r="K40" s="22"/>
      <c r="L40" s="22"/>
      <c r="M40" s="22"/>
      <c r="N40" s="22"/>
      <c r="O40" s="22"/>
      <c r="P40" s="22"/>
    </row>
    <row r="41" spans="1:16" ht="39" customHeight="1">
      <c r="A41" s="22"/>
      <c r="B41" s="35"/>
      <c r="C41" s="1204" t="s">
        <v>567</v>
      </c>
      <c r="D41" s="1205"/>
      <c r="E41" s="1206"/>
      <c r="F41" s="36">
        <v>0.05</v>
      </c>
      <c r="G41" s="37">
        <v>0.09</v>
      </c>
      <c r="H41" s="37">
        <v>0.05</v>
      </c>
      <c r="I41" s="37">
        <v>0.11</v>
      </c>
      <c r="J41" s="38">
        <v>0.09</v>
      </c>
      <c r="K41" s="22"/>
      <c r="L41" s="22"/>
      <c r="M41" s="22"/>
      <c r="N41" s="22"/>
      <c r="O41" s="22"/>
      <c r="P41" s="22"/>
    </row>
    <row r="42" spans="1:16" ht="39" customHeight="1">
      <c r="A42" s="22"/>
      <c r="B42" s="39"/>
      <c r="C42" s="1204" t="s">
        <v>568</v>
      </c>
      <c r="D42" s="1205"/>
      <c r="E42" s="1206"/>
      <c r="F42" s="36" t="s">
        <v>511</v>
      </c>
      <c r="G42" s="37" t="s">
        <v>511</v>
      </c>
      <c r="H42" s="37" t="s">
        <v>511</v>
      </c>
      <c r="I42" s="37" t="s">
        <v>511</v>
      </c>
      <c r="J42" s="38" t="s">
        <v>511</v>
      </c>
      <c r="K42" s="22"/>
      <c r="L42" s="22"/>
      <c r="M42" s="22"/>
      <c r="N42" s="22"/>
      <c r="O42" s="22"/>
      <c r="P42" s="22"/>
    </row>
    <row r="43" spans="1:16" ht="39" customHeight="1" thickBot="1">
      <c r="A43" s="22"/>
      <c r="B43" s="40"/>
      <c r="C43" s="1207" t="s">
        <v>569</v>
      </c>
      <c r="D43" s="1208"/>
      <c r="E43" s="1209"/>
      <c r="F43" s="41" t="s">
        <v>511</v>
      </c>
      <c r="G43" s="42" t="s">
        <v>511</v>
      </c>
      <c r="H43" s="42" t="s">
        <v>511</v>
      </c>
      <c r="I43" s="42" t="s">
        <v>511</v>
      </c>
      <c r="J43" s="43" t="s">
        <v>511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PBewhHdRmqET28Ta7w5JVgUfXEpoZigQQ0NA1VgZIe9eSa43Qf2KlcqTYrXAJeRJ6Ai+GzUxSqgqPzVlJy/lVw==" saltValue="pe8bCtJV2zbV+PcnY/I01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55" zoomScaleNormal="55" zoomScaleSheetLayoutView="55" workbookViewId="0"/>
  </sheetViews>
  <sheetFormatPr defaultColWidth="0" defaultRowHeight="12.6" customHeight="1" zeroHeight="1"/>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c r="A45" s="48"/>
      <c r="B45" s="1212" t="s">
        <v>11</v>
      </c>
      <c r="C45" s="1213"/>
      <c r="D45" s="58"/>
      <c r="E45" s="1218" t="s">
        <v>12</v>
      </c>
      <c r="F45" s="1218"/>
      <c r="G45" s="1218"/>
      <c r="H45" s="1218"/>
      <c r="I45" s="1218"/>
      <c r="J45" s="1219"/>
      <c r="K45" s="59">
        <v>1577</v>
      </c>
      <c r="L45" s="60">
        <v>1580</v>
      </c>
      <c r="M45" s="60">
        <v>1479</v>
      </c>
      <c r="N45" s="60">
        <v>1220</v>
      </c>
      <c r="O45" s="61">
        <v>1098</v>
      </c>
      <c r="P45" s="48"/>
      <c r="Q45" s="48"/>
      <c r="R45" s="48"/>
      <c r="S45" s="48"/>
      <c r="T45" s="48"/>
      <c r="U45" s="48"/>
    </row>
    <row r="46" spans="1:21" ht="30.75" customHeight="1">
      <c r="A46" s="48"/>
      <c r="B46" s="1214"/>
      <c r="C46" s="1215"/>
      <c r="D46" s="62"/>
      <c r="E46" s="1220" t="s">
        <v>13</v>
      </c>
      <c r="F46" s="1220"/>
      <c r="G46" s="1220"/>
      <c r="H46" s="1220"/>
      <c r="I46" s="1220"/>
      <c r="J46" s="1221"/>
      <c r="K46" s="63" t="s">
        <v>511</v>
      </c>
      <c r="L46" s="64" t="s">
        <v>511</v>
      </c>
      <c r="M46" s="64" t="s">
        <v>511</v>
      </c>
      <c r="N46" s="64" t="s">
        <v>511</v>
      </c>
      <c r="O46" s="65" t="s">
        <v>511</v>
      </c>
      <c r="P46" s="48"/>
      <c r="Q46" s="48"/>
      <c r="R46" s="48"/>
      <c r="S46" s="48"/>
      <c r="T46" s="48"/>
      <c r="U46" s="48"/>
    </row>
    <row r="47" spans="1:21" ht="30.75" customHeight="1">
      <c r="A47" s="48"/>
      <c r="B47" s="1214"/>
      <c r="C47" s="1215"/>
      <c r="D47" s="62"/>
      <c r="E47" s="1220" t="s">
        <v>14</v>
      </c>
      <c r="F47" s="1220"/>
      <c r="G47" s="1220"/>
      <c r="H47" s="1220"/>
      <c r="I47" s="1220"/>
      <c r="J47" s="1221"/>
      <c r="K47" s="63" t="s">
        <v>511</v>
      </c>
      <c r="L47" s="64" t="s">
        <v>511</v>
      </c>
      <c r="M47" s="64" t="s">
        <v>511</v>
      </c>
      <c r="N47" s="64" t="s">
        <v>511</v>
      </c>
      <c r="O47" s="65" t="s">
        <v>511</v>
      </c>
      <c r="P47" s="48"/>
      <c r="Q47" s="48"/>
      <c r="R47" s="48"/>
      <c r="S47" s="48"/>
      <c r="T47" s="48"/>
      <c r="U47" s="48"/>
    </row>
    <row r="48" spans="1:21" ht="30.75" customHeight="1">
      <c r="A48" s="48"/>
      <c r="B48" s="1214"/>
      <c r="C48" s="1215"/>
      <c r="D48" s="62"/>
      <c r="E48" s="1220" t="s">
        <v>15</v>
      </c>
      <c r="F48" s="1220"/>
      <c r="G48" s="1220"/>
      <c r="H48" s="1220"/>
      <c r="I48" s="1220"/>
      <c r="J48" s="1221"/>
      <c r="K48" s="63">
        <v>348</v>
      </c>
      <c r="L48" s="64">
        <v>352</v>
      </c>
      <c r="M48" s="64">
        <v>371</v>
      </c>
      <c r="N48" s="64">
        <v>409</v>
      </c>
      <c r="O48" s="65">
        <v>411</v>
      </c>
      <c r="P48" s="48"/>
      <c r="Q48" s="48"/>
      <c r="R48" s="48"/>
      <c r="S48" s="48"/>
      <c r="T48" s="48"/>
      <c r="U48" s="48"/>
    </row>
    <row r="49" spans="1:21" ht="30.75" customHeight="1">
      <c r="A49" s="48"/>
      <c r="B49" s="1214"/>
      <c r="C49" s="1215"/>
      <c r="D49" s="62"/>
      <c r="E49" s="1220" t="s">
        <v>16</v>
      </c>
      <c r="F49" s="1220"/>
      <c r="G49" s="1220"/>
      <c r="H49" s="1220"/>
      <c r="I49" s="1220"/>
      <c r="J49" s="1221"/>
      <c r="K49" s="63">
        <v>24</v>
      </c>
      <c r="L49" s="64">
        <v>26</v>
      </c>
      <c r="M49" s="64">
        <v>43</v>
      </c>
      <c r="N49" s="64">
        <v>45</v>
      </c>
      <c r="O49" s="65">
        <v>45</v>
      </c>
      <c r="P49" s="48"/>
      <c r="Q49" s="48"/>
      <c r="R49" s="48"/>
      <c r="S49" s="48"/>
      <c r="T49" s="48"/>
      <c r="U49" s="48"/>
    </row>
    <row r="50" spans="1:21" ht="30.75" customHeight="1">
      <c r="A50" s="48"/>
      <c r="B50" s="1214"/>
      <c r="C50" s="1215"/>
      <c r="D50" s="62"/>
      <c r="E50" s="1220" t="s">
        <v>17</v>
      </c>
      <c r="F50" s="1220"/>
      <c r="G50" s="1220"/>
      <c r="H50" s="1220"/>
      <c r="I50" s="1220"/>
      <c r="J50" s="1221"/>
      <c r="K50" s="63">
        <v>2</v>
      </c>
      <c r="L50" s="64">
        <v>2</v>
      </c>
      <c r="M50" s="64">
        <v>2</v>
      </c>
      <c r="N50" s="64">
        <v>2</v>
      </c>
      <c r="O50" s="65">
        <v>2</v>
      </c>
      <c r="P50" s="48"/>
      <c r="Q50" s="48"/>
      <c r="R50" s="48"/>
      <c r="S50" s="48"/>
      <c r="T50" s="48"/>
      <c r="U50" s="48"/>
    </row>
    <row r="51" spans="1:21" ht="30.75" customHeight="1">
      <c r="A51" s="48"/>
      <c r="B51" s="1216"/>
      <c r="C51" s="1217"/>
      <c r="D51" s="66"/>
      <c r="E51" s="1220" t="s">
        <v>18</v>
      </c>
      <c r="F51" s="1220"/>
      <c r="G51" s="1220"/>
      <c r="H51" s="1220"/>
      <c r="I51" s="1220"/>
      <c r="J51" s="1221"/>
      <c r="K51" s="63" t="s">
        <v>511</v>
      </c>
      <c r="L51" s="64" t="s">
        <v>511</v>
      </c>
      <c r="M51" s="64" t="s">
        <v>511</v>
      </c>
      <c r="N51" s="64" t="s">
        <v>511</v>
      </c>
      <c r="O51" s="65" t="s">
        <v>511</v>
      </c>
      <c r="P51" s="48"/>
      <c r="Q51" s="48"/>
      <c r="R51" s="48"/>
      <c r="S51" s="48"/>
      <c r="T51" s="48"/>
      <c r="U51" s="48"/>
    </row>
    <row r="52" spans="1:21" ht="30.75" customHeight="1">
      <c r="A52" s="48"/>
      <c r="B52" s="1222" t="s">
        <v>19</v>
      </c>
      <c r="C52" s="1223"/>
      <c r="D52" s="66"/>
      <c r="E52" s="1220" t="s">
        <v>20</v>
      </c>
      <c r="F52" s="1220"/>
      <c r="G52" s="1220"/>
      <c r="H52" s="1220"/>
      <c r="I52" s="1220"/>
      <c r="J52" s="1221"/>
      <c r="K52" s="63">
        <v>1423</v>
      </c>
      <c r="L52" s="64">
        <v>1418</v>
      </c>
      <c r="M52" s="64">
        <v>1352</v>
      </c>
      <c r="N52" s="64">
        <v>1224</v>
      </c>
      <c r="O52" s="65">
        <v>1147</v>
      </c>
      <c r="P52" s="48"/>
      <c r="Q52" s="48"/>
      <c r="R52" s="48"/>
      <c r="S52" s="48"/>
      <c r="T52" s="48"/>
      <c r="U52" s="48"/>
    </row>
    <row r="53" spans="1:21" ht="30.75" customHeight="1" thickBot="1">
      <c r="A53" s="48"/>
      <c r="B53" s="1224" t="s">
        <v>21</v>
      </c>
      <c r="C53" s="1225"/>
      <c r="D53" s="67"/>
      <c r="E53" s="1226" t="s">
        <v>22</v>
      </c>
      <c r="F53" s="1226"/>
      <c r="G53" s="1226"/>
      <c r="H53" s="1226"/>
      <c r="I53" s="1226"/>
      <c r="J53" s="1227"/>
      <c r="K53" s="68">
        <v>528</v>
      </c>
      <c r="L53" s="69">
        <v>542</v>
      </c>
      <c r="M53" s="69">
        <v>543</v>
      </c>
      <c r="N53" s="69">
        <v>452</v>
      </c>
      <c r="O53" s="70">
        <v>409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570</v>
      </c>
      <c r="P55" s="48"/>
      <c r="Q55" s="48"/>
      <c r="R55" s="48"/>
      <c r="S55" s="48"/>
      <c r="T55" s="48"/>
      <c r="U55" s="48"/>
    </row>
    <row r="56" spans="1:21" ht="31.5" customHeight="1" thickBot="1">
      <c r="A56" s="48"/>
      <c r="B56" s="76"/>
      <c r="C56" s="77"/>
      <c r="D56" s="77"/>
      <c r="E56" s="78"/>
      <c r="F56" s="78"/>
      <c r="G56" s="78"/>
      <c r="H56" s="78"/>
      <c r="I56" s="78"/>
      <c r="J56" s="79" t="s">
        <v>2</v>
      </c>
      <c r="K56" s="80" t="s">
        <v>571</v>
      </c>
      <c r="L56" s="81" t="s">
        <v>572</v>
      </c>
      <c r="M56" s="81" t="s">
        <v>573</v>
      </c>
      <c r="N56" s="81" t="s">
        <v>574</v>
      </c>
      <c r="O56" s="82" t="s">
        <v>575</v>
      </c>
      <c r="P56" s="48"/>
      <c r="Q56" s="48"/>
      <c r="R56" s="48"/>
      <c r="S56" s="48"/>
      <c r="T56" s="48"/>
      <c r="U56" s="48"/>
    </row>
    <row r="57" spans="1:21" ht="31.5" customHeight="1">
      <c r="B57" s="1228" t="s">
        <v>25</v>
      </c>
      <c r="C57" s="1229"/>
      <c r="D57" s="1232" t="s">
        <v>26</v>
      </c>
      <c r="E57" s="1233"/>
      <c r="F57" s="1233"/>
      <c r="G57" s="1233"/>
      <c r="H57" s="1233"/>
      <c r="I57" s="1233"/>
      <c r="J57" s="1234"/>
      <c r="K57" s="83"/>
      <c r="L57" s="84"/>
      <c r="M57" s="84"/>
      <c r="N57" s="84"/>
      <c r="O57" s="85"/>
    </row>
    <row r="58" spans="1:21" ht="31.5" customHeight="1" thickBot="1">
      <c r="B58" s="1230"/>
      <c r="C58" s="1231"/>
      <c r="D58" s="1235" t="s">
        <v>27</v>
      </c>
      <c r="E58" s="1236"/>
      <c r="F58" s="1236"/>
      <c r="G58" s="1236"/>
      <c r="H58" s="1236"/>
      <c r="I58" s="1236"/>
      <c r="J58" s="1237"/>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qrUu587pdLyw/UXalsk38XG3uycr7cXyJcoj4zFZZxpDfL1yYWlQxPBKIZjSYl0SnlUGpGu6Gq/AcLEoUJigg==" saltValue="1/qNUnA8DH5a2yWyO/YOj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553</v>
      </c>
      <c r="J40" s="100" t="s">
        <v>554</v>
      </c>
      <c r="K40" s="100" t="s">
        <v>555</v>
      </c>
      <c r="L40" s="100" t="s">
        <v>556</v>
      </c>
      <c r="M40" s="101" t="s">
        <v>557</v>
      </c>
    </row>
    <row r="41" spans="2:13" ht="27.75" customHeight="1">
      <c r="B41" s="1238" t="s">
        <v>30</v>
      </c>
      <c r="C41" s="1239"/>
      <c r="D41" s="102"/>
      <c r="E41" s="1244" t="s">
        <v>31</v>
      </c>
      <c r="F41" s="1244"/>
      <c r="G41" s="1244"/>
      <c r="H41" s="1245"/>
      <c r="I41" s="103">
        <v>11162</v>
      </c>
      <c r="J41" s="104">
        <v>10348</v>
      </c>
      <c r="K41" s="104">
        <v>9926</v>
      </c>
      <c r="L41" s="104">
        <v>9877</v>
      </c>
      <c r="M41" s="105">
        <v>9731</v>
      </c>
    </row>
    <row r="42" spans="2:13" ht="27.75" customHeight="1">
      <c r="B42" s="1240"/>
      <c r="C42" s="1241"/>
      <c r="D42" s="106"/>
      <c r="E42" s="1246" t="s">
        <v>32</v>
      </c>
      <c r="F42" s="1246"/>
      <c r="G42" s="1246"/>
      <c r="H42" s="1247"/>
      <c r="I42" s="107">
        <v>20</v>
      </c>
      <c r="J42" s="108">
        <v>17</v>
      </c>
      <c r="K42" s="108">
        <v>15</v>
      </c>
      <c r="L42" s="108">
        <v>15</v>
      </c>
      <c r="M42" s="109">
        <v>14</v>
      </c>
    </row>
    <row r="43" spans="2:13" ht="27.75" customHeight="1">
      <c r="B43" s="1240"/>
      <c r="C43" s="1241"/>
      <c r="D43" s="106"/>
      <c r="E43" s="1246" t="s">
        <v>33</v>
      </c>
      <c r="F43" s="1246"/>
      <c r="G43" s="1246"/>
      <c r="H43" s="1247"/>
      <c r="I43" s="107">
        <v>5797</v>
      </c>
      <c r="J43" s="108">
        <v>5606</v>
      </c>
      <c r="K43" s="108">
        <v>5411</v>
      </c>
      <c r="L43" s="108">
        <v>5389</v>
      </c>
      <c r="M43" s="109">
        <v>5316</v>
      </c>
    </row>
    <row r="44" spans="2:13" ht="27.75" customHeight="1">
      <c r="B44" s="1240"/>
      <c r="C44" s="1241"/>
      <c r="D44" s="106"/>
      <c r="E44" s="1246" t="s">
        <v>34</v>
      </c>
      <c r="F44" s="1246"/>
      <c r="G44" s="1246"/>
      <c r="H44" s="1247"/>
      <c r="I44" s="107">
        <v>724</v>
      </c>
      <c r="J44" s="108">
        <v>755</v>
      </c>
      <c r="K44" s="108">
        <v>819</v>
      </c>
      <c r="L44" s="108">
        <v>793</v>
      </c>
      <c r="M44" s="109">
        <v>751</v>
      </c>
    </row>
    <row r="45" spans="2:13" ht="27.75" customHeight="1">
      <c r="B45" s="1240"/>
      <c r="C45" s="1241"/>
      <c r="D45" s="106"/>
      <c r="E45" s="1246" t="s">
        <v>35</v>
      </c>
      <c r="F45" s="1246"/>
      <c r="G45" s="1246"/>
      <c r="H45" s="1247"/>
      <c r="I45" s="107">
        <v>1283</v>
      </c>
      <c r="J45" s="108">
        <v>1401</v>
      </c>
      <c r="K45" s="108">
        <v>1179</v>
      </c>
      <c r="L45" s="108">
        <v>1181</v>
      </c>
      <c r="M45" s="109">
        <v>1144</v>
      </c>
    </row>
    <row r="46" spans="2:13" ht="27.75" customHeight="1">
      <c r="B46" s="1240"/>
      <c r="C46" s="1241"/>
      <c r="D46" s="110"/>
      <c r="E46" s="1246" t="s">
        <v>36</v>
      </c>
      <c r="F46" s="1246"/>
      <c r="G46" s="1246"/>
      <c r="H46" s="1247"/>
      <c r="I46" s="107" t="s">
        <v>511</v>
      </c>
      <c r="J46" s="108" t="s">
        <v>511</v>
      </c>
      <c r="K46" s="108" t="s">
        <v>511</v>
      </c>
      <c r="L46" s="108" t="s">
        <v>511</v>
      </c>
      <c r="M46" s="109" t="s">
        <v>511</v>
      </c>
    </row>
    <row r="47" spans="2:13" ht="27.75" customHeight="1">
      <c r="B47" s="1240"/>
      <c r="C47" s="1241"/>
      <c r="D47" s="111"/>
      <c r="E47" s="1248" t="s">
        <v>37</v>
      </c>
      <c r="F47" s="1249"/>
      <c r="G47" s="1249"/>
      <c r="H47" s="1250"/>
      <c r="I47" s="107" t="s">
        <v>511</v>
      </c>
      <c r="J47" s="108" t="s">
        <v>511</v>
      </c>
      <c r="K47" s="108" t="s">
        <v>511</v>
      </c>
      <c r="L47" s="108" t="s">
        <v>511</v>
      </c>
      <c r="M47" s="109" t="s">
        <v>511</v>
      </c>
    </row>
    <row r="48" spans="2:13" ht="27.75" customHeight="1">
      <c r="B48" s="1240"/>
      <c r="C48" s="1241"/>
      <c r="D48" s="106"/>
      <c r="E48" s="1246" t="s">
        <v>38</v>
      </c>
      <c r="F48" s="1246"/>
      <c r="G48" s="1246"/>
      <c r="H48" s="1247"/>
      <c r="I48" s="107" t="s">
        <v>511</v>
      </c>
      <c r="J48" s="108" t="s">
        <v>511</v>
      </c>
      <c r="K48" s="108" t="s">
        <v>511</v>
      </c>
      <c r="L48" s="108" t="s">
        <v>511</v>
      </c>
      <c r="M48" s="109" t="s">
        <v>511</v>
      </c>
    </row>
    <row r="49" spans="2:13" ht="27.75" customHeight="1">
      <c r="B49" s="1242"/>
      <c r="C49" s="1243"/>
      <c r="D49" s="106"/>
      <c r="E49" s="1246" t="s">
        <v>39</v>
      </c>
      <c r="F49" s="1246"/>
      <c r="G49" s="1246"/>
      <c r="H49" s="1247"/>
      <c r="I49" s="107" t="s">
        <v>511</v>
      </c>
      <c r="J49" s="108" t="s">
        <v>511</v>
      </c>
      <c r="K49" s="108" t="s">
        <v>511</v>
      </c>
      <c r="L49" s="108" t="s">
        <v>511</v>
      </c>
      <c r="M49" s="109" t="s">
        <v>511</v>
      </c>
    </row>
    <row r="50" spans="2:13" ht="27.75" customHeight="1">
      <c r="B50" s="1251" t="s">
        <v>40</v>
      </c>
      <c r="C50" s="1252"/>
      <c r="D50" s="112"/>
      <c r="E50" s="1246" t="s">
        <v>41</v>
      </c>
      <c r="F50" s="1246"/>
      <c r="G50" s="1246"/>
      <c r="H50" s="1247"/>
      <c r="I50" s="107">
        <v>4792</v>
      </c>
      <c r="J50" s="108">
        <v>4828</v>
      </c>
      <c r="K50" s="108">
        <v>4862</v>
      </c>
      <c r="L50" s="108">
        <v>4971</v>
      </c>
      <c r="M50" s="109">
        <v>5044</v>
      </c>
    </row>
    <row r="51" spans="2:13" ht="27.75" customHeight="1">
      <c r="B51" s="1240"/>
      <c r="C51" s="1241"/>
      <c r="D51" s="106"/>
      <c r="E51" s="1246" t="s">
        <v>42</v>
      </c>
      <c r="F51" s="1246"/>
      <c r="G51" s="1246"/>
      <c r="H51" s="1247"/>
      <c r="I51" s="107">
        <v>74</v>
      </c>
      <c r="J51" s="108">
        <v>40</v>
      </c>
      <c r="K51" s="108">
        <v>37</v>
      </c>
      <c r="L51" s="108">
        <v>35</v>
      </c>
      <c r="M51" s="109">
        <v>33</v>
      </c>
    </row>
    <row r="52" spans="2:13" ht="27.75" customHeight="1">
      <c r="B52" s="1242"/>
      <c r="C52" s="1243"/>
      <c r="D52" s="106"/>
      <c r="E52" s="1246" t="s">
        <v>43</v>
      </c>
      <c r="F52" s="1246"/>
      <c r="G52" s="1246"/>
      <c r="H52" s="1247"/>
      <c r="I52" s="107">
        <v>12234</v>
      </c>
      <c r="J52" s="108">
        <v>11748</v>
      </c>
      <c r="K52" s="108">
        <v>11432</v>
      </c>
      <c r="L52" s="108">
        <v>10706</v>
      </c>
      <c r="M52" s="109">
        <v>11030</v>
      </c>
    </row>
    <row r="53" spans="2:13" ht="27.75" customHeight="1" thickBot="1">
      <c r="B53" s="1253" t="s">
        <v>44</v>
      </c>
      <c r="C53" s="1254"/>
      <c r="D53" s="113"/>
      <c r="E53" s="1255" t="s">
        <v>45</v>
      </c>
      <c r="F53" s="1255"/>
      <c r="G53" s="1255"/>
      <c r="H53" s="1256"/>
      <c r="I53" s="114">
        <v>1885</v>
      </c>
      <c r="J53" s="115">
        <v>1510</v>
      </c>
      <c r="K53" s="115">
        <v>1018</v>
      </c>
      <c r="L53" s="115">
        <v>1544</v>
      </c>
      <c r="M53" s="116">
        <v>849</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OtaaD5SAvqxAkrFUn0/a3zWG+AV2P/5Db7UDY8KaSdGuetcEovbQ7BaqxGBohCGtGMVsS2UcfDRloKSbLo/tQA==" saltValue="oXuu3QxgLcapn4g0zvdC4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0" customHeight="1" zeroHeight="1"/>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555</v>
      </c>
      <c r="G54" s="125" t="s">
        <v>556</v>
      </c>
      <c r="H54" s="126" t="s">
        <v>557</v>
      </c>
    </row>
    <row r="55" spans="2:8" ht="52.5" customHeight="1">
      <c r="B55" s="127"/>
      <c r="C55" s="1265" t="s">
        <v>48</v>
      </c>
      <c r="D55" s="1265"/>
      <c r="E55" s="1266"/>
      <c r="F55" s="128">
        <v>1483</v>
      </c>
      <c r="G55" s="128">
        <v>1483</v>
      </c>
      <c r="H55" s="129">
        <v>1484</v>
      </c>
    </row>
    <row r="56" spans="2:8" ht="52.5" customHeight="1">
      <c r="B56" s="130"/>
      <c r="C56" s="1267" t="s">
        <v>49</v>
      </c>
      <c r="D56" s="1267"/>
      <c r="E56" s="1268"/>
      <c r="F56" s="131">
        <v>483</v>
      </c>
      <c r="G56" s="131">
        <v>484</v>
      </c>
      <c r="H56" s="132">
        <v>484</v>
      </c>
    </row>
    <row r="57" spans="2:8" ht="53.25" customHeight="1">
      <c r="B57" s="130"/>
      <c r="C57" s="1269" t="s">
        <v>50</v>
      </c>
      <c r="D57" s="1269"/>
      <c r="E57" s="1270"/>
      <c r="F57" s="133">
        <v>3484</v>
      </c>
      <c r="G57" s="133">
        <v>3623</v>
      </c>
      <c r="H57" s="134">
        <v>3677</v>
      </c>
    </row>
    <row r="58" spans="2:8" ht="45.75" customHeight="1">
      <c r="B58" s="135"/>
      <c r="C58" s="1257" t="s">
        <v>590</v>
      </c>
      <c r="D58" s="1258"/>
      <c r="E58" s="1259"/>
      <c r="F58" s="136">
        <v>1016</v>
      </c>
      <c r="G58" s="136">
        <v>1117</v>
      </c>
      <c r="H58" s="137">
        <v>1118</v>
      </c>
    </row>
    <row r="59" spans="2:8" ht="45.75" customHeight="1">
      <c r="B59" s="135"/>
      <c r="C59" s="1257" t="s">
        <v>591</v>
      </c>
      <c r="D59" s="1258"/>
      <c r="E59" s="1259"/>
      <c r="F59" s="136">
        <v>943</v>
      </c>
      <c r="G59" s="136">
        <v>943</v>
      </c>
      <c r="H59" s="137">
        <v>944</v>
      </c>
    </row>
    <row r="60" spans="2:8" ht="45.75" customHeight="1">
      <c r="B60" s="135"/>
      <c r="C60" s="1257" t="s">
        <v>592</v>
      </c>
      <c r="D60" s="1258"/>
      <c r="E60" s="1259"/>
      <c r="F60" s="136">
        <v>768</v>
      </c>
      <c r="G60" s="136">
        <v>781</v>
      </c>
      <c r="H60" s="137">
        <v>811</v>
      </c>
    </row>
    <row r="61" spans="2:8" ht="45.75" customHeight="1">
      <c r="B61" s="135"/>
      <c r="C61" s="1257" t="s">
        <v>593</v>
      </c>
      <c r="D61" s="1258"/>
      <c r="E61" s="1259"/>
      <c r="F61" s="136">
        <v>322</v>
      </c>
      <c r="G61" s="136">
        <v>322</v>
      </c>
      <c r="H61" s="137">
        <v>322</v>
      </c>
    </row>
    <row r="62" spans="2:8" ht="45.75" customHeight="1" thickBot="1">
      <c r="B62" s="138"/>
      <c r="C62" s="1260" t="s">
        <v>594</v>
      </c>
      <c r="D62" s="1261"/>
      <c r="E62" s="1262"/>
      <c r="F62" s="139">
        <v>151</v>
      </c>
      <c r="G62" s="139">
        <v>151</v>
      </c>
      <c r="H62" s="140">
        <v>152</v>
      </c>
    </row>
    <row r="63" spans="2:8" ht="52.5" customHeight="1" thickBot="1">
      <c r="B63" s="141"/>
      <c r="C63" s="1263" t="s">
        <v>51</v>
      </c>
      <c r="D63" s="1263"/>
      <c r="E63" s="1264"/>
      <c r="F63" s="142">
        <v>5451</v>
      </c>
      <c r="G63" s="142">
        <v>5590</v>
      </c>
      <c r="H63" s="143">
        <v>5645</v>
      </c>
    </row>
    <row r="64" spans="2:8" ht="15" customHeight="1"/>
  </sheetData>
  <sheetProtection algorithmName="SHA-512" hashValue="NjjZfLw6LuChQdwf0yj+9CbfN6ipfghbBeozC+vSMGNZzqnnHbnZ/GskI+0WqihbBMKsD6d6JAdW19HOEa2LhQ==" saltValue="LereLf4Q0iH+EB60Y54YZ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5" zoomScaleNormal="85" zoomScaleSheetLayoutView="55" workbookViewId="0">
      <selection activeCell="AN43" sqref="AN43:DC47"/>
    </sheetView>
  </sheetViews>
  <sheetFormatPr defaultColWidth="0" defaultRowHeight="13.5" customHeight="1" zeroHeight="1"/>
  <cols>
    <col min="1" max="1" width="6.33203125" style="1273" customWidth="1"/>
    <col min="2" max="107" width="2.44140625" style="1273" customWidth="1"/>
    <col min="108" max="108" width="6.109375" style="1281" customWidth="1"/>
    <col min="109" max="109" width="5.88671875" style="1280" customWidth="1"/>
    <col min="110" max="110" width="19.109375" style="1273" hidden="1"/>
    <col min="111" max="115" width="12.6640625" style="1273" hidden="1"/>
    <col min="116" max="349" width="8.6640625" style="1273" hidden="1"/>
    <col min="350" max="355" width="14.88671875" style="1273" hidden="1"/>
    <col min="356" max="357" width="15.88671875" style="1273" hidden="1"/>
    <col min="358" max="363" width="16.109375" style="1273" hidden="1"/>
    <col min="364" max="364" width="6.109375" style="1273" hidden="1"/>
    <col min="365" max="365" width="3" style="1273" hidden="1"/>
    <col min="366" max="605" width="8.6640625" style="1273" hidden="1"/>
    <col min="606" max="611" width="14.88671875" style="1273" hidden="1"/>
    <col min="612" max="613" width="15.88671875" style="1273" hidden="1"/>
    <col min="614" max="619" width="16.109375" style="1273" hidden="1"/>
    <col min="620" max="620" width="6.109375" style="1273" hidden="1"/>
    <col min="621" max="621" width="3" style="1273" hidden="1"/>
    <col min="622" max="861" width="8.6640625" style="1273" hidden="1"/>
    <col min="862" max="867" width="14.88671875" style="1273" hidden="1"/>
    <col min="868" max="869" width="15.88671875" style="1273" hidden="1"/>
    <col min="870" max="875" width="16.109375" style="1273" hidden="1"/>
    <col min="876" max="876" width="6.109375" style="1273" hidden="1"/>
    <col min="877" max="877" width="3" style="1273" hidden="1"/>
    <col min="878" max="1117" width="8.6640625" style="1273" hidden="1"/>
    <col min="1118" max="1123" width="14.88671875" style="1273" hidden="1"/>
    <col min="1124" max="1125" width="15.88671875" style="1273" hidden="1"/>
    <col min="1126" max="1131" width="16.109375" style="1273" hidden="1"/>
    <col min="1132" max="1132" width="6.109375" style="1273" hidden="1"/>
    <col min="1133" max="1133" width="3" style="1273" hidden="1"/>
    <col min="1134" max="1373" width="8.6640625" style="1273" hidden="1"/>
    <col min="1374" max="1379" width="14.88671875" style="1273" hidden="1"/>
    <col min="1380" max="1381" width="15.88671875" style="1273" hidden="1"/>
    <col min="1382" max="1387" width="16.109375" style="1273" hidden="1"/>
    <col min="1388" max="1388" width="6.109375" style="1273" hidden="1"/>
    <col min="1389" max="1389" width="3" style="1273" hidden="1"/>
    <col min="1390" max="1629" width="8.6640625" style="1273" hidden="1"/>
    <col min="1630" max="1635" width="14.88671875" style="1273" hidden="1"/>
    <col min="1636" max="1637" width="15.88671875" style="1273" hidden="1"/>
    <col min="1638" max="1643" width="16.109375" style="1273" hidden="1"/>
    <col min="1644" max="1644" width="6.109375" style="1273" hidden="1"/>
    <col min="1645" max="1645" width="3" style="1273" hidden="1"/>
    <col min="1646" max="1885" width="8.6640625" style="1273" hidden="1"/>
    <col min="1886" max="1891" width="14.88671875" style="1273" hidden="1"/>
    <col min="1892" max="1893" width="15.88671875" style="1273" hidden="1"/>
    <col min="1894" max="1899" width="16.109375" style="1273" hidden="1"/>
    <col min="1900" max="1900" width="6.109375" style="1273" hidden="1"/>
    <col min="1901" max="1901" width="3" style="1273" hidden="1"/>
    <col min="1902" max="2141" width="8.6640625" style="1273" hidden="1"/>
    <col min="2142" max="2147" width="14.88671875" style="1273" hidden="1"/>
    <col min="2148" max="2149" width="15.88671875" style="1273" hidden="1"/>
    <col min="2150" max="2155" width="16.109375" style="1273" hidden="1"/>
    <col min="2156" max="2156" width="6.109375" style="1273" hidden="1"/>
    <col min="2157" max="2157" width="3" style="1273" hidden="1"/>
    <col min="2158" max="2397" width="8.6640625" style="1273" hidden="1"/>
    <col min="2398" max="2403" width="14.88671875" style="1273" hidden="1"/>
    <col min="2404" max="2405" width="15.88671875" style="1273" hidden="1"/>
    <col min="2406" max="2411" width="16.109375" style="1273" hidden="1"/>
    <col min="2412" max="2412" width="6.109375" style="1273" hidden="1"/>
    <col min="2413" max="2413" width="3" style="1273" hidden="1"/>
    <col min="2414" max="2653" width="8.6640625" style="1273" hidden="1"/>
    <col min="2654" max="2659" width="14.88671875" style="1273" hidden="1"/>
    <col min="2660" max="2661" width="15.88671875" style="1273" hidden="1"/>
    <col min="2662" max="2667" width="16.109375" style="1273" hidden="1"/>
    <col min="2668" max="2668" width="6.109375" style="1273" hidden="1"/>
    <col min="2669" max="2669" width="3" style="1273" hidden="1"/>
    <col min="2670" max="2909" width="8.6640625" style="1273" hidden="1"/>
    <col min="2910" max="2915" width="14.88671875" style="1273" hidden="1"/>
    <col min="2916" max="2917" width="15.88671875" style="1273" hidden="1"/>
    <col min="2918" max="2923" width="16.109375" style="1273" hidden="1"/>
    <col min="2924" max="2924" width="6.109375" style="1273" hidden="1"/>
    <col min="2925" max="2925" width="3" style="1273" hidden="1"/>
    <col min="2926" max="3165" width="8.6640625" style="1273" hidden="1"/>
    <col min="3166" max="3171" width="14.88671875" style="1273" hidden="1"/>
    <col min="3172" max="3173" width="15.88671875" style="1273" hidden="1"/>
    <col min="3174" max="3179" width="16.109375" style="1273" hidden="1"/>
    <col min="3180" max="3180" width="6.109375" style="1273" hidden="1"/>
    <col min="3181" max="3181" width="3" style="1273" hidden="1"/>
    <col min="3182" max="3421" width="8.6640625" style="1273" hidden="1"/>
    <col min="3422" max="3427" width="14.88671875" style="1273" hidden="1"/>
    <col min="3428" max="3429" width="15.88671875" style="1273" hidden="1"/>
    <col min="3430" max="3435" width="16.109375" style="1273" hidden="1"/>
    <col min="3436" max="3436" width="6.109375" style="1273" hidden="1"/>
    <col min="3437" max="3437" width="3" style="1273" hidden="1"/>
    <col min="3438" max="3677" width="8.6640625" style="1273" hidden="1"/>
    <col min="3678" max="3683" width="14.88671875" style="1273" hidden="1"/>
    <col min="3684" max="3685" width="15.88671875" style="1273" hidden="1"/>
    <col min="3686" max="3691" width="16.109375" style="1273" hidden="1"/>
    <col min="3692" max="3692" width="6.109375" style="1273" hidden="1"/>
    <col min="3693" max="3693" width="3" style="1273" hidden="1"/>
    <col min="3694" max="3933" width="8.6640625" style="1273" hidden="1"/>
    <col min="3934" max="3939" width="14.88671875" style="1273" hidden="1"/>
    <col min="3940" max="3941" width="15.88671875" style="1273" hidden="1"/>
    <col min="3942" max="3947" width="16.109375" style="1273" hidden="1"/>
    <col min="3948" max="3948" width="6.109375" style="1273" hidden="1"/>
    <col min="3949" max="3949" width="3" style="1273" hidden="1"/>
    <col min="3950" max="4189" width="8.6640625" style="1273" hidden="1"/>
    <col min="4190" max="4195" width="14.88671875" style="1273" hidden="1"/>
    <col min="4196" max="4197" width="15.88671875" style="1273" hidden="1"/>
    <col min="4198" max="4203" width="16.109375" style="1273" hidden="1"/>
    <col min="4204" max="4204" width="6.109375" style="1273" hidden="1"/>
    <col min="4205" max="4205" width="3" style="1273" hidden="1"/>
    <col min="4206" max="4445" width="8.6640625" style="1273" hidden="1"/>
    <col min="4446" max="4451" width="14.88671875" style="1273" hidden="1"/>
    <col min="4452" max="4453" width="15.88671875" style="1273" hidden="1"/>
    <col min="4454" max="4459" width="16.109375" style="1273" hidden="1"/>
    <col min="4460" max="4460" width="6.109375" style="1273" hidden="1"/>
    <col min="4461" max="4461" width="3" style="1273" hidden="1"/>
    <col min="4462" max="4701" width="8.6640625" style="1273" hidden="1"/>
    <col min="4702" max="4707" width="14.88671875" style="1273" hidden="1"/>
    <col min="4708" max="4709" width="15.88671875" style="1273" hidden="1"/>
    <col min="4710" max="4715" width="16.109375" style="1273" hidden="1"/>
    <col min="4716" max="4716" width="6.109375" style="1273" hidden="1"/>
    <col min="4717" max="4717" width="3" style="1273" hidden="1"/>
    <col min="4718" max="4957" width="8.6640625" style="1273" hidden="1"/>
    <col min="4958" max="4963" width="14.88671875" style="1273" hidden="1"/>
    <col min="4964" max="4965" width="15.88671875" style="1273" hidden="1"/>
    <col min="4966" max="4971" width="16.109375" style="1273" hidden="1"/>
    <col min="4972" max="4972" width="6.109375" style="1273" hidden="1"/>
    <col min="4973" max="4973" width="3" style="1273" hidden="1"/>
    <col min="4974" max="5213" width="8.6640625" style="1273" hidden="1"/>
    <col min="5214" max="5219" width="14.88671875" style="1273" hidden="1"/>
    <col min="5220" max="5221" width="15.88671875" style="1273" hidden="1"/>
    <col min="5222" max="5227" width="16.109375" style="1273" hidden="1"/>
    <col min="5228" max="5228" width="6.109375" style="1273" hidden="1"/>
    <col min="5229" max="5229" width="3" style="1273" hidden="1"/>
    <col min="5230" max="5469" width="8.6640625" style="1273" hidden="1"/>
    <col min="5470" max="5475" width="14.88671875" style="1273" hidden="1"/>
    <col min="5476" max="5477" width="15.88671875" style="1273" hidden="1"/>
    <col min="5478" max="5483" width="16.109375" style="1273" hidden="1"/>
    <col min="5484" max="5484" width="6.109375" style="1273" hidden="1"/>
    <col min="5485" max="5485" width="3" style="1273" hidden="1"/>
    <col min="5486" max="5725" width="8.6640625" style="1273" hidden="1"/>
    <col min="5726" max="5731" width="14.88671875" style="1273" hidden="1"/>
    <col min="5732" max="5733" width="15.88671875" style="1273" hidden="1"/>
    <col min="5734" max="5739" width="16.109375" style="1273" hidden="1"/>
    <col min="5740" max="5740" width="6.109375" style="1273" hidden="1"/>
    <col min="5741" max="5741" width="3" style="1273" hidden="1"/>
    <col min="5742" max="5981" width="8.6640625" style="1273" hidden="1"/>
    <col min="5982" max="5987" width="14.88671875" style="1273" hidden="1"/>
    <col min="5988" max="5989" width="15.88671875" style="1273" hidden="1"/>
    <col min="5990" max="5995" width="16.109375" style="1273" hidden="1"/>
    <col min="5996" max="5996" width="6.109375" style="1273" hidden="1"/>
    <col min="5997" max="5997" width="3" style="1273" hidden="1"/>
    <col min="5998" max="6237" width="8.6640625" style="1273" hidden="1"/>
    <col min="6238" max="6243" width="14.88671875" style="1273" hidden="1"/>
    <col min="6244" max="6245" width="15.88671875" style="1273" hidden="1"/>
    <col min="6246" max="6251" width="16.109375" style="1273" hidden="1"/>
    <col min="6252" max="6252" width="6.109375" style="1273" hidden="1"/>
    <col min="6253" max="6253" width="3" style="1273" hidden="1"/>
    <col min="6254" max="6493" width="8.6640625" style="1273" hidden="1"/>
    <col min="6494" max="6499" width="14.88671875" style="1273" hidden="1"/>
    <col min="6500" max="6501" width="15.88671875" style="1273" hidden="1"/>
    <col min="6502" max="6507" width="16.109375" style="1273" hidden="1"/>
    <col min="6508" max="6508" width="6.109375" style="1273" hidden="1"/>
    <col min="6509" max="6509" width="3" style="1273" hidden="1"/>
    <col min="6510" max="6749" width="8.6640625" style="1273" hidden="1"/>
    <col min="6750" max="6755" width="14.88671875" style="1273" hidden="1"/>
    <col min="6756" max="6757" width="15.88671875" style="1273" hidden="1"/>
    <col min="6758" max="6763" width="16.109375" style="1273" hidden="1"/>
    <col min="6764" max="6764" width="6.109375" style="1273" hidden="1"/>
    <col min="6765" max="6765" width="3" style="1273" hidden="1"/>
    <col min="6766" max="7005" width="8.6640625" style="1273" hidden="1"/>
    <col min="7006" max="7011" width="14.88671875" style="1273" hidden="1"/>
    <col min="7012" max="7013" width="15.88671875" style="1273" hidden="1"/>
    <col min="7014" max="7019" width="16.109375" style="1273" hidden="1"/>
    <col min="7020" max="7020" width="6.109375" style="1273" hidden="1"/>
    <col min="7021" max="7021" width="3" style="1273" hidden="1"/>
    <col min="7022" max="7261" width="8.6640625" style="1273" hidden="1"/>
    <col min="7262" max="7267" width="14.88671875" style="1273" hidden="1"/>
    <col min="7268" max="7269" width="15.88671875" style="1273" hidden="1"/>
    <col min="7270" max="7275" width="16.109375" style="1273" hidden="1"/>
    <col min="7276" max="7276" width="6.109375" style="1273" hidden="1"/>
    <col min="7277" max="7277" width="3" style="1273" hidden="1"/>
    <col min="7278" max="7517" width="8.6640625" style="1273" hidden="1"/>
    <col min="7518" max="7523" width="14.88671875" style="1273" hidden="1"/>
    <col min="7524" max="7525" width="15.88671875" style="1273" hidden="1"/>
    <col min="7526" max="7531" width="16.109375" style="1273" hidden="1"/>
    <col min="7532" max="7532" width="6.109375" style="1273" hidden="1"/>
    <col min="7533" max="7533" width="3" style="1273" hidden="1"/>
    <col min="7534" max="7773" width="8.6640625" style="1273" hidden="1"/>
    <col min="7774" max="7779" width="14.88671875" style="1273" hidden="1"/>
    <col min="7780" max="7781" width="15.88671875" style="1273" hidden="1"/>
    <col min="7782" max="7787" width="16.109375" style="1273" hidden="1"/>
    <col min="7788" max="7788" width="6.109375" style="1273" hidden="1"/>
    <col min="7789" max="7789" width="3" style="1273" hidden="1"/>
    <col min="7790" max="8029" width="8.6640625" style="1273" hidden="1"/>
    <col min="8030" max="8035" width="14.88671875" style="1273" hidden="1"/>
    <col min="8036" max="8037" width="15.88671875" style="1273" hidden="1"/>
    <col min="8038" max="8043" width="16.109375" style="1273" hidden="1"/>
    <col min="8044" max="8044" width="6.109375" style="1273" hidden="1"/>
    <col min="8045" max="8045" width="3" style="1273" hidden="1"/>
    <col min="8046" max="8285" width="8.6640625" style="1273" hidden="1"/>
    <col min="8286" max="8291" width="14.88671875" style="1273" hidden="1"/>
    <col min="8292" max="8293" width="15.88671875" style="1273" hidden="1"/>
    <col min="8294" max="8299" width="16.109375" style="1273" hidden="1"/>
    <col min="8300" max="8300" width="6.109375" style="1273" hidden="1"/>
    <col min="8301" max="8301" width="3" style="1273" hidden="1"/>
    <col min="8302" max="8541" width="8.6640625" style="1273" hidden="1"/>
    <col min="8542" max="8547" width="14.88671875" style="1273" hidden="1"/>
    <col min="8548" max="8549" width="15.88671875" style="1273" hidden="1"/>
    <col min="8550" max="8555" width="16.109375" style="1273" hidden="1"/>
    <col min="8556" max="8556" width="6.109375" style="1273" hidden="1"/>
    <col min="8557" max="8557" width="3" style="1273" hidden="1"/>
    <col min="8558" max="8797" width="8.6640625" style="1273" hidden="1"/>
    <col min="8798" max="8803" width="14.88671875" style="1273" hidden="1"/>
    <col min="8804" max="8805" width="15.88671875" style="1273" hidden="1"/>
    <col min="8806" max="8811" width="16.109375" style="1273" hidden="1"/>
    <col min="8812" max="8812" width="6.109375" style="1273" hidden="1"/>
    <col min="8813" max="8813" width="3" style="1273" hidden="1"/>
    <col min="8814" max="9053" width="8.6640625" style="1273" hidden="1"/>
    <col min="9054" max="9059" width="14.88671875" style="1273" hidden="1"/>
    <col min="9060" max="9061" width="15.88671875" style="1273" hidden="1"/>
    <col min="9062" max="9067" width="16.109375" style="1273" hidden="1"/>
    <col min="9068" max="9068" width="6.109375" style="1273" hidden="1"/>
    <col min="9069" max="9069" width="3" style="1273" hidden="1"/>
    <col min="9070" max="9309" width="8.6640625" style="1273" hidden="1"/>
    <col min="9310" max="9315" width="14.88671875" style="1273" hidden="1"/>
    <col min="9316" max="9317" width="15.88671875" style="1273" hidden="1"/>
    <col min="9318" max="9323" width="16.109375" style="1273" hidden="1"/>
    <col min="9324" max="9324" width="6.109375" style="1273" hidden="1"/>
    <col min="9325" max="9325" width="3" style="1273" hidden="1"/>
    <col min="9326" max="9565" width="8.6640625" style="1273" hidden="1"/>
    <col min="9566" max="9571" width="14.88671875" style="1273" hidden="1"/>
    <col min="9572" max="9573" width="15.88671875" style="1273" hidden="1"/>
    <col min="9574" max="9579" width="16.109375" style="1273" hidden="1"/>
    <col min="9580" max="9580" width="6.109375" style="1273" hidden="1"/>
    <col min="9581" max="9581" width="3" style="1273" hidden="1"/>
    <col min="9582" max="9821" width="8.6640625" style="1273" hidden="1"/>
    <col min="9822" max="9827" width="14.88671875" style="1273" hidden="1"/>
    <col min="9828" max="9829" width="15.88671875" style="1273" hidden="1"/>
    <col min="9830" max="9835" width="16.109375" style="1273" hidden="1"/>
    <col min="9836" max="9836" width="6.109375" style="1273" hidden="1"/>
    <col min="9837" max="9837" width="3" style="1273" hidden="1"/>
    <col min="9838" max="10077" width="8.6640625" style="1273" hidden="1"/>
    <col min="10078" max="10083" width="14.88671875" style="1273" hidden="1"/>
    <col min="10084" max="10085" width="15.88671875" style="1273" hidden="1"/>
    <col min="10086" max="10091" width="16.109375" style="1273" hidden="1"/>
    <col min="10092" max="10092" width="6.109375" style="1273" hidden="1"/>
    <col min="10093" max="10093" width="3" style="1273" hidden="1"/>
    <col min="10094" max="10333" width="8.6640625" style="1273" hidden="1"/>
    <col min="10334" max="10339" width="14.88671875" style="1273" hidden="1"/>
    <col min="10340" max="10341" width="15.88671875" style="1273" hidden="1"/>
    <col min="10342" max="10347" width="16.109375" style="1273" hidden="1"/>
    <col min="10348" max="10348" width="6.109375" style="1273" hidden="1"/>
    <col min="10349" max="10349" width="3" style="1273" hidden="1"/>
    <col min="10350" max="10589" width="8.6640625" style="1273" hidden="1"/>
    <col min="10590" max="10595" width="14.88671875" style="1273" hidden="1"/>
    <col min="10596" max="10597" width="15.88671875" style="1273" hidden="1"/>
    <col min="10598" max="10603" width="16.109375" style="1273" hidden="1"/>
    <col min="10604" max="10604" width="6.109375" style="1273" hidden="1"/>
    <col min="10605" max="10605" width="3" style="1273" hidden="1"/>
    <col min="10606" max="10845" width="8.6640625" style="1273" hidden="1"/>
    <col min="10846" max="10851" width="14.88671875" style="1273" hidden="1"/>
    <col min="10852" max="10853" width="15.88671875" style="1273" hidden="1"/>
    <col min="10854" max="10859" width="16.109375" style="1273" hidden="1"/>
    <col min="10860" max="10860" width="6.109375" style="1273" hidden="1"/>
    <col min="10861" max="10861" width="3" style="1273" hidden="1"/>
    <col min="10862" max="11101" width="8.6640625" style="1273" hidden="1"/>
    <col min="11102" max="11107" width="14.88671875" style="1273" hidden="1"/>
    <col min="11108" max="11109" width="15.88671875" style="1273" hidden="1"/>
    <col min="11110" max="11115" width="16.109375" style="1273" hidden="1"/>
    <col min="11116" max="11116" width="6.109375" style="1273" hidden="1"/>
    <col min="11117" max="11117" width="3" style="1273" hidden="1"/>
    <col min="11118" max="11357" width="8.6640625" style="1273" hidden="1"/>
    <col min="11358" max="11363" width="14.88671875" style="1273" hidden="1"/>
    <col min="11364" max="11365" width="15.88671875" style="1273" hidden="1"/>
    <col min="11366" max="11371" width="16.109375" style="1273" hidden="1"/>
    <col min="11372" max="11372" width="6.109375" style="1273" hidden="1"/>
    <col min="11373" max="11373" width="3" style="1273" hidden="1"/>
    <col min="11374" max="11613" width="8.6640625" style="1273" hidden="1"/>
    <col min="11614" max="11619" width="14.88671875" style="1273" hidden="1"/>
    <col min="11620" max="11621" width="15.88671875" style="1273" hidden="1"/>
    <col min="11622" max="11627" width="16.109375" style="1273" hidden="1"/>
    <col min="11628" max="11628" width="6.109375" style="1273" hidden="1"/>
    <col min="11629" max="11629" width="3" style="1273" hidden="1"/>
    <col min="11630" max="11869" width="8.6640625" style="1273" hidden="1"/>
    <col min="11870" max="11875" width="14.88671875" style="1273" hidden="1"/>
    <col min="11876" max="11877" width="15.88671875" style="1273" hidden="1"/>
    <col min="11878" max="11883" width="16.109375" style="1273" hidden="1"/>
    <col min="11884" max="11884" width="6.109375" style="1273" hidden="1"/>
    <col min="11885" max="11885" width="3" style="1273" hidden="1"/>
    <col min="11886" max="12125" width="8.6640625" style="1273" hidden="1"/>
    <col min="12126" max="12131" width="14.88671875" style="1273" hidden="1"/>
    <col min="12132" max="12133" width="15.88671875" style="1273" hidden="1"/>
    <col min="12134" max="12139" width="16.109375" style="1273" hidden="1"/>
    <col min="12140" max="12140" width="6.109375" style="1273" hidden="1"/>
    <col min="12141" max="12141" width="3" style="1273" hidden="1"/>
    <col min="12142" max="12381" width="8.6640625" style="1273" hidden="1"/>
    <col min="12382" max="12387" width="14.88671875" style="1273" hidden="1"/>
    <col min="12388" max="12389" width="15.88671875" style="1273" hidden="1"/>
    <col min="12390" max="12395" width="16.109375" style="1273" hidden="1"/>
    <col min="12396" max="12396" width="6.109375" style="1273" hidden="1"/>
    <col min="12397" max="12397" width="3" style="1273" hidden="1"/>
    <col min="12398" max="12637" width="8.6640625" style="1273" hidden="1"/>
    <col min="12638" max="12643" width="14.88671875" style="1273" hidden="1"/>
    <col min="12644" max="12645" width="15.88671875" style="1273" hidden="1"/>
    <col min="12646" max="12651" width="16.109375" style="1273" hidden="1"/>
    <col min="12652" max="12652" width="6.109375" style="1273" hidden="1"/>
    <col min="12653" max="12653" width="3" style="1273" hidden="1"/>
    <col min="12654" max="12893" width="8.6640625" style="1273" hidden="1"/>
    <col min="12894" max="12899" width="14.88671875" style="1273" hidden="1"/>
    <col min="12900" max="12901" width="15.88671875" style="1273" hidden="1"/>
    <col min="12902" max="12907" width="16.109375" style="1273" hidden="1"/>
    <col min="12908" max="12908" width="6.109375" style="1273" hidden="1"/>
    <col min="12909" max="12909" width="3" style="1273" hidden="1"/>
    <col min="12910" max="13149" width="8.6640625" style="1273" hidden="1"/>
    <col min="13150" max="13155" width="14.88671875" style="1273" hidden="1"/>
    <col min="13156" max="13157" width="15.88671875" style="1273" hidden="1"/>
    <col min="13158" max="13163" width="16.109375" style="1273" hidden="1"/>
    <col min="13164" max="13164" width="6.109375" style="1273" hidden="1"/>
    <col min="13165" max="13165" width="3" style="1273" hidden="1"/>
    <col min="13166" max="13405" width="8.6640625" style="1273" hidden="1"/>
    <col min="13406" max="13411" width="14.88671875" style="1273" hidden="1"/>
    <col min="13412" max="13413" width="15.88671875" style="1273" hidden="1"/>
    <col min="13414" max="13419" width="16.109375" style="1273" hidden="1"/>
    <col min="13420" max="13420" width="6.109375" style="1273" hidden="1"/>
    <col min="13421" max="13421" width="3" style="1273" hidden="1"/>
    <col min="13422" max="13661" width="8.6640625" style="1273" hidden="1"/>
    <col min="13662" max="13667" width="14.88671875" style="1273" hidden="1"/>
    <col min="13668" max="13669" width="15.88671875" style="1273" hidden="1"/>
    <col min="13670" max="13675" width="16.109375" style="1273" hidden="1"/>
    <col min="13676" max="13676" width="6.109375" style="1273" hidden="1"/>
    <col min="13677" max="13677" width="3" style="1273" hidden="1"/>
    <col min="13678" max="13917" width="8.6640625" style="1273" hidden="1"/>
    <col min="13918" max="13923" width="14.88671875" style="1273" hidden="1"/>
    <col min="13924" max="13925" width="15.88671875" style="1273" hidden="1"/>
    <col min="13926" max="13931" width="16.109375" style="1273" hidden="1"/>
    <col min="13932" max="13932" width="6.109375" style="1273" hidden="1"/>
    <col min="13933" max="13933" width="3" style="1273" hidden="1"/>
    <col min="13934" max="14173" width="8.6640625" style="1273" hidden="1"/>
    <col min="14174" max="14179" width="14.88671875" style="1273" hidden="1"/>
    <col min="14180" max="14181" width="15.88671875" style="1273" hidden="1"/>
    <col min="14182" max="14187" width="16.109375" style="1273" hidden="1"/>
    <col min="14188" max="14188" width="6.109375" style="1273" hidden="1"/>
    <col min="14189" max="14189" width="3" style="1273" hidden="1"/>
    <col min="14190" max="14429" width="8.6640625" style="1273" hidden="1"/>
    <col min="14430" max="14435" width="14.88671875" style="1273" hidden="1"/>
    <col min="14436" max="14437" width="15.88671875" style="1273" hidden="1"/>
    <col min="14438" max="14443" width="16.109375" style="1273" hidden="1"/>
    <col min="14444" max="14444" width="6.109375" style="1273" hidden="1"/>
    <col min="14445" max="14445" width="3" style="1273" hidden="1"/>
    <col min="14446" max="14685" width="8.6640625" style="1273" hidden="1"/>
    <col min="14686" max="14691" width="14.88671875" style="1273" hidden="1"/>
    <col min="14692" max="14693" width="15.88671875" style="1273" hidden="1"/>
    <col min="14694" max="14699" width="16.109375" style="1273" hidden="1"/>
    <col min="14700" max="14700" width="6.109375" style="1273" hidden="1"/>
    <col min="14701" max="14701" width="3" style="1273" hidden="1"/>
    <col min="14702" max="14941" width="8.6640625" style="1273" hidden="1"/>
    <col min="14942" max="14947" width="14.88671875" style="1273" hidden="1"/>
    <col min="14948" max="14949" width="15.88671875" style="1273" hidden="1"/>
    <col min="14950" max="14955" width="16.109375" style="1273" hidden="1"/>
    <col min="14956" max="14956" width="6.109375" style="1273" hidden="1"/>
    <col min="14957" max="14957" width="3" style="1273" hidden="1"/>
    <col min="14958" max="15197" width="8.6640625" style="1273" hidden="1"/>
    <col min="15198" max="15203" width="14.88671875" style="1273" hidden="1"/>
    <col min="15204" max="15205" width="15.88671875" style="1273" hidden="1"/>
    <col min="15206" max="15211" width="16.109375" style="1273" hidden="1"/>
    <col min="15212" max="15212" width="6.109375" style="1273" hidden="1"/>
    <col min="15213" max="15213" width="3" style="1273" hidden="1"/>
    <col min="15214" max="15453" width="8.6640625" style="1273" hidden="1"/>
    <col min="15454" max="15459" width="14.88671875" style="1273" hidden="1"/>
    <col min="15460" max="15461" width="15.88671875" style="1273" hidden="1"/>
    <col min="15462" max="15467" width="16.109375" style="1273" hidden="1"/>
    <col min="15468" max="15468" width="6.109375" style="1273" hidden="1"/>
    <col min="15469" max="15469" width="3" style="1273" hidden="1"/>
    <col min="15470" max="15709" width="8.6640625" style="1273" hidden="1"/>
    <col min="15710" max="15715" width="14.88671875" style="1273" hidden="1"/>
    <col min="15716" max="15717" width="15.88671875" style="1273" hidden="1"/>
    <col min="15718" max="15723" width="16.109375" style="1273" hidden="1"/>
    <col min="15724" max="15724" width="6.109375" style="1273" hidden="1"/>
    <col min="15725" max="15725" width="3" style="1273" hidden="1"/>
    <col min="15726" max="15965" width="8.6640625" style="1273" hidden="1"/>
    <col min="15966" max="15971" width="14.88671875" style="1273" hidden="1"/>
    <col min="15972" max="15973" width="15.88671875" style="1273" hidden="1"/>
    <col min="15974" max="15979" width="16.109375" style="1273" hidden="1"/>
    <col min="15980" max="15980" width="6.109375" style="1273" hidden="1"/>
    <col min="15981" max="15981" width="3" style="1273" hidden="1"/>
    <col min="15982" max="16221" width="8.6640625" style="1273" hidden="1"/>
    <col min="16222" max="16227" width="14.88671875" style="1273" hidden="1"/>
    <col min="16228" max="16229" width="15.88671875" style="1273" hidden="1"/>
    <col min="16230" max="16235" width="16.109375" style="1273" hidden="1"/>
    <col min="16236" max="16236" width="6.109375" style="1273" hidden="1"/>
    <col min="16237" max="16237" width="3" style="1273" hidden="1"/>
    <col min="16238" max="16384" width="8.6640625" style="1273" hidden="1"/>
  </cols>
  <sheetData>
    <row r="1" spans="1:143" ht="42.75" customHeight="1">
      <c r="A1" s="1271"/>
      <c r="B1" s="1272"/>
      <c r="DD1" s="1273"/>
      <c r="DE1" s="1273"/>
    </row>
    <row r="2" spans="1:143" ht="25.5" customHeight="1">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ht="13.2">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ht="13.2">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ht="13.2">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ht="13.2">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ht="13.2">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ht="13.2">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ht="13.2">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595</v>
      </c>
    </row>
    <row r="11" spans="1:143" s="291" customFormat="1" ht="13.2">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2">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595</v>
      </c>
    </row>
    <row r="13" spans="1:143" s="291" customFormat="1" ht="13.2">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2">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2">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2">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2">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2">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ht="13.2">
      <c r="DD19" s="1273"/>
      <c r="DE19" s="1273"/>
    </row>
    <row r="20" spans="1:351" ht="13.2">
      <c r="DD20" s="1273"/>
      <c r="DE20" s="1273"/>
    </row>
    <row r="21" spans="1:351" ht="16.2">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6.2">
      <c r="B22" s="1280"/>
      <c r="MM22" s="1279"/>
    </row>
    <row r="23" spans="1:351" ht="13.2">
      <c r="B23" s="1280"/>
    </row>
    <row r="24" spans="1:351" ht="13.2">
      <c r="B24" s="1280"/>
    </row>
    <row r="25" spans="1:351" ht="13.2">
      <c r="B25" s="1280"/>
    </row>
    <row r="26" spans="1:351" ht="13.2">
      <c r="B26" s="1280"/>
    </row>
    <row r="27" spans="1:351" ht="13.2">
      <c r="B27" s="1280"/>
    </row>
    <row r="28" spans="1:351" ht="13.2">
      <c r="B28" s="1280"/>
    </row>
    <row r="29" spans="1:351" ht="13.2">
      <c r="B29" s="1280"/>
    </row>
    <row r="30" spans="1:351" ht="13.2">
      <c r="B30" s="1280"/>
    </row>
    <row r="31" spans="1:351" ht="13.2">
      <c r="B31" s="1280"/>
    </row>
    <row r="32" spans="1:351" ht="13.2">
      <c r="B32" s="1280"/>
    </row>
    <row r="33" spans="2:109" ht="13.2">
      <c r="B33" s="1280"/>
    </row>
    <row r="34" spans="2:109" ht="13.2">
      <c r="B34" s="1280"/>
    </row>
    <row r="35" spans="2:109" ht="13.2">
      <c r="B35" s="1280"/>
    </row>
    <row r="36" spans="2:109" ht="13.2">
      <c r="B36" s="1280"/>
    </row>
    <row r="37" spans="2:109" ht="13.2">
      <c r="B37" s="1280"/>
    </row>
    <row r="38" spans="2:109" ht="13.2">
      <c r="B38" s="1280"/>
    </row>
    <row r="39" spans="2:109" ht="13.2">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ht="13.2">
      <c r="B40" s="1285"/>
      <c r="DD40" s="1285"/>
      <c r="DE40" s="1273"/>
    </row>
    <row r="41" spans="2:109" ht="16.2">
      <c r="B41" s="1286" t="s">
        <v>596</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ht="13.2">
      <c r="B42" s="1280"/>
      <c r="G42" s="1287"/>
      <c r="I42" s="1288"/>
      <c r="J42" s="1288"/>
      <c r="K42" s="1288"/>
      <c r="AM42" s="1287"/>
      <c r="AN42" s="1287" t="s">
        <v>597</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c r="B43" s="1280"/>
      <c r="AN43" s="1289" t="s">
        <v>598</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ht="13.2">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ht="13.2">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ht="13.2">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ht="13.2">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ht="13.2">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ht="13.2">
      <c r="B49" s="1280"/>
      <c r="AN49" s="1273" t="s">
        <v>599</v>
      </c>
    </row>
    <row r="50" spans="1:109" ht="13.2">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553</v>
      </c>
      <c r="BQ50" s="1305"/>
      <c r="BR50" s="1305"/>
      <c r="BS50" s="1305"/>
      <c r="BT50" s="1305"/>
      <c r="BU50" s="1305"/>
      <c r="BV50" s="1305"/>
      <c r="BW50" s="1305"/>
      <c r="BX50" s="1305" t="s">
        <v>554</v>
      </c>
      <c r="BY50" s="1305"/>
      <c r="BZ50" s="1305"/>
      <c r="CA50" s="1305"/>
      <c r="CB50" s="1305"/>
      <c r="CC50" s="1305"/>
      <c r="CD50" s="1305"/>
      <c r="CE50" s="1305"/>
      <c r="CF50" s="1305" t="s">
        <v>555</v>
      </c>
      <c r="CG50" s="1305"/>
      <c r="CH50" s="1305"/>
      <c r="CI50" s="1305"/>
      <c r="CJ50" s="1305"/>
      <c r="CK50" s="1305"/>
      <c r="CL50" s="1305"/>
      <c r="CM50" s="1305"/>
      <c r="CN50" s="1305" t="s">
        <v>556</v>
      </c>
      <c r="CO50" s="1305"/>
      <c r="CP50" s="1305"/>
      <c r="CQ50" s="1305"/>
      <c r="CR50" s="1305"/>
      <c r="CS50" s="1305"/>
      <c r="CT50" s="1305"/>
      <c r="CU50" s="1305"/>
      <c r="CV50" s="1305" t="s">
        <v>557</v>
      </c>
      <c r="CW50" s="1305"/>
      <c r="CX50" s="1305"/>
      <c r="CY50" s="1305"/>
      <c r="CZ50" s="1305"/>
      <c r="DA50" s="1305"/>
      <c r="DB50" s="1305"/>
      <c r="DC50" s="1305"/>
    </row>
    <row r="51" spans="1:109" ht="13.5" customHeight="1">
      <c r="B51" s="1280"/>
      <c r="G51" s="1306"/>
      <c r="H51" s="1306"/>
      <c r="I51" s="1307"/>
      <c r="J51" s="1307"/>
      <c r="K51" s="1308"/>
      <c r="L51" s="1308"/>
      <c r="M51" s="1308"/>
      <c r="N51" s="1308"/>
      <c r="AM51" s="1298"/>
      <c r="AN51" s="1309" t="s">
        <v>600</v>
      </c>
      <c r="AO51" s="1309"/>
      <c r="AP51" s="1309"/>
      <c r="AQ51" s="1309"/>
      <c r="AR51" s="1309"/>
      <c r="AS51" s="1309"/>
      <c r="AT51" s="1309"/>
      <c r="AU51" s="1309"/>
      <c r="AV51" s="1309"/>
      <c r="AW51" s="1309"/>
      <c r="AX51" s="1309"/>
      <c r="AY51" s="1309"/>
      <c r="AZ51" s="1309"/>
      <c r="BA51" s="1309"/>
      <c r="BB51" s="1309" t="s">
        <v>601</v>
      </c>
      <c r="BC51" s="1309"/>
      <c r="BD51" s="1309"/>
      <c r="BE51" s="1309"/>
      <c r="BF51" s="1309"/>
      <c r="BG51" s="1309"/>
      <c r="BH51" s="1309"/>
      <c r="BI51" s="1309"/>
      <c r="BJ51" s="1309"/>
      <c r="BK51" s="1309"/>
      <c r="BL51" s="1309"/>
      <c r="BM51" s="1309"/>
      <c r="BN51" s="1309"/>
      <c r="BO51" s="1309"/>
      <c r="BP51" s="1310">
        <v>45.4</v>
      </c>
      <c r="BQ51" s="1310"/>
      <c r="BR51" s="1310"/>
      <c r="BS51" s="1310"/>
      <c r="BT51" s="1310"/>
      <c r="BU51" s="1310"/>
      <c r="BV51" s="1310"/>
      <c r="BW51" s="1310"/>
      <c r="BX51" s="1310">
        <v>37.1</v>
      </c>
      <c r="BY51" s="1310"/>
      <c r="BZ51" s="1310"/>
      <c r="CA51" s="1310"/>
      <c r="CB51" s="1310"/>
      <c r="CC51" s="1310"/>
      <c r="CD51" s="1310"/>
      <c r="CE51" s="1310"/>
      <c r="CF51" s="1310">
        <v>25.5</v>
      </c>
      <c r="CG51" s="1310"/>
      <c r="CH51" s="1310"/>
      <c r="CI51" s="1310"/>
      <c r="CJ51" s="1310"/>
      <c r="CK51" s="1310"/>
      <c r="CL51" s="1310"/>
      <c r="CM51" s="1310"/>
      <c r="CN51" s="1310">
        <v>39</v>
      </c>
      <c r="CO51" s="1310"/>
      <c r="CP51" s="1310"/>
      <c r="CQ51" s="1310"/>
      <c r="CR51" s="1310"/>
      <c r="CS51" s="1310"/>
      <c r="CT51" s="1310"/>
      <c r="CU51" s="1310"/>
      <c r="CV51" s="1310">
        <v>21.7</v>
      </c>
      <c r="CW51" s="1310"/>
      <c r="CX51" s="1310"/>
      <c r="CY51" s="1310"/>
      <c r="CZ51" s="1310"/>
      <c r="DA51" s="1310"/>
      <c r="DB51" s="1310"/>
      <c r="DC51" s="1310"/>
    </row>
    <row r="52" spans="1:109" ht="13.2">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ht="13.2">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602</v>
      </c>
      <c r="BC53" s="1309"/>
      <c r="BD53" s="1309"/>
      <c r="BE53" s="1309"/>
      <c r="BF53" s="1309"/>
      <c r="BG53" s="1309"/>
      <c r="BH53" s="1309"/>
      <c r="BI53" s="1309"/>
      <c r="BJ53" s="1309"/>
      <c r="BK53" s="1309"/>
      <c r="BL53" s="1309"/>
      <c r="BM53" s="1309"/>
      <c r="BN53" s="1309"/>
      <c r="BO53" s="1309"/>
      <c r="BP53" s="1310">
        <v>65.2</v>
      </c>
      <c r="BQ53" s="1310"/>
      <c r="BR53" s="1310"/>
      <c r="BS53" s="1310"/>
      <c r="BT53" s="1310"/>
      <c r="BU53" s="1310"/>
      <c r="BV53" s="1310"/>
      <c r="BW53" s="1310"/>
      <c r="BX53" s="1310">
        <v>63.8</v>
      </c>
      <c r="BY53" s="1310"/>
      <c r="BZ53" s="1310"/>
      <c r="CA53" s="1310"/>
      <c r="CB53" s="1310"/>
      <c r="CC53" s="1310"/>
      <c r="CD53" s="1310"/>
      <c r="CE53" s="1310"/>
      <c r="CF53" s="1310">
        <v>65.3</v>
      </c>
      <c r="CG53" s="1310"/>
      <c r="CH53" s="1310"/>
      <c r="CI53" s="1310"/>
      <c r="CJ53" s="1310"/>
      <c r="CK53" s="1310"/>
      <c r="CL53" s="1310"/>
      <c r="CM53" s="1310"/>
      <c r="CN53" s="1310">
        <v>67.900000000000006</v>
      </c>
      <c r="CO53" s="1310"/>
      <c r="CP53" s="1310"/>
      <c r="CQ53" s="1310"/>
      <c r="CR53" s="1310"/>
      <c r="CS53" s="1310"/>
      <c r="CT53" s="1310"/>
      <c r="CU53" s="1310"/>
      <c r="CV53" s="1310">
        <v>69.7</v>
      </c>
      <c r="CW53" s="1310"/>
      <c r="CX53" s="1310"/>
      <c r="CY53" s="1310"/>
      <c r="CZ53" s="1310"/>
      <c r="DA53" s="1310"/>
      <c r="DB53" s="1310"/>
      <c r="DC53" s="1310"/>
    </row>
    <row r="54" spans="1:109" ht="13.2">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ht="13.2">
      <c r="A55" s="1288"/>
      <c r="B55" s="1280"/>
      <c r="G55" s="1299"/>
      <c r="H55" s="1299"/>
      <c r="I55" s="1299"/>
      <c r="J55" s="1299"/>
      <c r="K55" s="1308"/>
      <c r="L55" s="1308"/>
      <c r="M55" s="1308"/>
      <c r="N55" s="1308"/>
      <c r="AN55" s="1305" t="s">
        <v>603</v>
      </c>
      <c r="AO55" s="1305"/>
      <c r="AP55" s="1305"/>
      <c r="AQ55" s="1305"/>
      <c r="AR55" s="1305"/>
      <c r="AS55" s="1305"/>
      <c r="AT55" s="1305"/>
      <c r="AU55" s="1305"/>
      <c r="AV55" s="1305"/>
      <c r="AW55" s="1305"/>
      <c r="AX55" s="1305"/>
      <c r="AY55" s="1305"/>
      <c r="AZ55" s="1305"/>
      <c r="BA55" s="1305"/>
      <c r="BB55" s="1309" t="s">
        <v>601</v>
      </c>
      <c r="BC55" s="1309"/>
      <c r="BD55" s="1309"/>
      <c r="BE55" s="1309"/>
      <c r="BF55" s="1309"/>
      <c r="BG55" s="1309"/>
      <c r="BH55" s="1309"/>
      <c r="BI55" s="1309"/>
      <c r="BJ55" s="1309"/>
      <c r="BK55" s="1309"/>
      <c r="BL55" s="1309"/>
      <c r="BM55" s="1309"/>
      <c r="BN55" s="1309"/>
      <c r="BO55" s="1309"/>
      <c r="BP55" s="1310">
        <v>58.9</v>
      </c>
      <c r="BQ55" s="1310"/>
      <c r="BR55" s="1310"/>
      <c r="BS55" s="1310"/>
      <c r="BT55" s="1310"/>
      <c r="BU55" s="1310"/>
      <c r="BV55" s="1310"/>
      <c r="BW55" s="1310"/>
      <c r="BX55" s="1310">
        <v>51.4</v>
      </c>
      <c r="BY55" s="1310"/>
      <c r="BZ55" s="1310"/>
      <c r="CA55" s="1310"/>
      <c r="CB55" s="1310"/>
      <c r="CC55" s="1310"/>
      <c r="CD55" s="1310"/>
      <c r="CE55" s="1310"/>
      <c r="CF55" s="1310">
        <v>46.8</v>
      </c>
      <c r="CG55" s="1310"/>
      <c r="CH55" s="1310"/>
      <c r="CI55" s="1310"/>
      <c r="CJ55" s="1310"/>
      <c r="CK55" s="1310"/>
      <c r="CL55" s="1310"/>
      <c r="CM55" s="1310"/>
      <c r="CN55" s="1310">
        <v>48.4</v>
      </c>
      <c r="CO55" s="1310"/>
      <c r="CP55" s="1310"/>
      <c r="CQ55" s="1310"/>
      <c r="CR55" s="1310"/>
      <c r="CS55" s="1310"/>
      <c r="CT55" s="1310"/>
      <c r="CU55" s="1310"/>
      <c r="CV55" s="1310">
        <v>43</v>
      </c>
      <c r="CW55" s="1310"/>
      <c r="CX55" s="1310"/>
      <c r="CY55" s="1310"/>
      <c r="CZ55" s="1310"/>
      <c r="DA55" s="1310"/>
      <c r="DB55" s="1310"/>
      <c r="DC55" s="1310"/>
    </row>
    <row r="56" spans="1:109" ht="13.2">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1288" customFormat="1" ht="13.2">
      <c r="B57" s="1311"/>
      <c r="G57" s="1299"/>
      <c r="H57" s="1299"/>
      <c r="I57" s="1312"/>
      <c r="J57" s="1312"/>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602</v>
      </c>
      <c r="BC57" s="1309"/>
      <c r="BD57" s="1309"/>
      <c r="BE57" s="1309"/>
      <c r="BF57" s="1309"/>
      <c r="BG57" s="1309"/>
      <c r="BH57" s="1309"/>
      <c r="BI57" s="1309"/>
      <c r="BJ57" s="1309"/>
      <c r="BK57" s="1309"/>
      <c r="BL57" s="1309"/>
      <c r="BM57" s="1309"/>
      <c r="BN57" s="1309"/>
      <c r="BO57" s="1309"/>
      <c r="BP57" s="1310">
        <v>55.6</v>
      </c>
      <c r="BQ57" s="1310"/>
      <c r="BR57" s="1310"/>
      <c r="BS57" s="1310"/>
      <c r="BT57" s="1310"/>
      <c r="BU57" s="1310"/>
      <c r="BV57" s="1310"/>
      <c r="BW57" s="1310"/>
      <c r="BX57" s="1310">
        <v>59.8</v>
      </c>
      <c r="BY57" s="1310"/>
      <c r="BZ57" s="1310"/>
      <c r="CA57" s="1310"/>
      <c r="CB57" s="1310"/>
      <c r="CC57" s="1310"/>
      <c r="CD57" s="1310"/>
      <c r="CE57" s="1310"/>
      <c r="CF57" s="1310">
        <v>61.4</v>
      </c>
      <c r="CG57" s="1310"/>
      <c r="CH57" s="1310"/>
      <c r="CI57" s="1310"/>
      <c r="CJ57" s="1310"/>
      <c r="CK57" s="1310"/>
      <c r="CL57" s="1310"/>
      <c r="CM57" s="1310"/>
      <c r="CN57" s="1310">
        <v>61.4</v>
      </c>
      <c r="CO57" s="1310"/>
      <c r="CP57" s="1310"/>
      <c r="CQ57" s="1310"/>
      <c r="CR57" s="1310"/>
      <c r="CS57" s="1310"/>
      <c r="CT57" s="1310"/>
      <c r="CU57" s="1310"/>
      <c r="CV57" s="1310">
        <v>62.5</v>
      </c>
      <c r="CW57" s="1310"/>
      <c r="CX57" s="1310"/>
      <c r="CY57" s="1310"/>
      <c r="CZ57" s="1310"/>
      <c r="DA57" s="1310"/>
      <c r="DB57" s="1310"/>
      <c r="DC57" s="1310"/>
      <c r="DD57" s="1313"/>
      <c r="DE57" s="1311"/>
    </row>
    <row r="58" spans="1:109" s="1288" customFormat="1" ht="13.2">
      <c r="A58" s="1273"/>
      <c r="B58" s="1311"/>
      <c r="G58" s="1299"/>
      <c r="H58" s="1299"/>
      <c r="I58" s="1312"/>
      <c r="J58" s="1312"/>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1313"/>
      <c r="DE58" s="1311"/>
    </row>
    <row r="59" spans="1:109" s="1288" customFormat="1" ht="13.2">
      <c r="A59" s="1273"/>
      <c r="B59" s="1311"/>
      <c r="K59" s="1314"/>
      <c r="L59" s="1314"/>
      <c r="M59" s="1314"/>
      <c r="N59" s="1314"/>
      <c r="AQ59" s="1314"/>
      <c r="AR59" s="1314"/>
      <c r="AS59" s="1314"/>
      <c r="AT59" s="1314"/>
      <c r="BC59" s="1314"/>
      <c r="BD59" s="1314"/>
      <c r="BE59" s="1314"/>
      <c r="BF59" s="1314"/>
      <c r="BO59" s="1314"/>
      <c r="BP59" s="1314"/>
      <c r="BQ59" s="1314"/>
      <c r="BR59" s="1314"/>
      <c r="CA59" s="1314"/>
      <c r="CB59" s="1314"/>
      <c r="CC59" s="1314"/>
      <c r="CD59" s="1314"/>
      <c r="CM59" s="1314"/>
      <c r="CN59" s="1314"/>
      <c r="CO59" s="1314"/>
      <c r="CP59" s="1314"/>
      <c r="CY59" s="1314"/>
      <c r="CZ59" s="1314"/>
      <c r="DA59" s="1314"/>
      <c r="DB59" s="1314"/>
      <c r="DC59" s="1314"/>
      <c r="DD59" s="1313"/>
      <c r="DE59" s="1311"/>
    </row>
    <row r="60" spans="1:109" s="1288" customFormat="1" ht="13.2">
      <c r="A60" s="1273"/>
      <c r="B60" s="1311"/>
      <c r="K60" s="1314"/>
      <c r="L60" s="1314"/>
      <c r="M60" s="1314"/>
      <c r="N60" s="1314"/>
      <c r="AQ60" s="1314"/>
      <c r="AR60" s="1314"/>
      <c r="AS60" s="1314"/>
      <c r="AT60" s="1314"/>
      <c r="BC60" s="1314"/>
      <c r="BD60" s="1314"/>
      <c r="BE60" s="1314"/>
      <c r="BF60" s="1314"/>
      <c r="BO60" s="1314"/>
      <c r="BP60" s="1314"/>
      <c r="BQ60" s="1314"/>
      <c r="BR60" s="1314"/>
      <c r="CA60" s="1314"/>
      <c r="CB60" s="1314"/>
      <c r="CC60" s="1314"/>
      <c r="CD60" s="1314"/>
      <c r="CM60" s="1314"/>
      <c r="CN60" s="1314"/>
      <c r="CO60" s="1314"/>
      <c r="CP60" s="1314"/>
      <c r="CY60" s="1314"/>
      <c r="CZ60" s="1314"/>
      <c r="DA60" s="1314"/>
      <c r="DB60" s="1314"/>
      <c r="DC60" s="1314"/>
      <c r="DD60" s="1313"/>
      <c r="DE60" s="1311"/>
    </row>
    <row r="61" spans="1:109" s="1288" customFormat="1" ht="13.2">
      <c r="A61" s="1273"/>
      <c r="B61" s="1315"/>
      <c r="C61" s="1316"/>
      <c r="D61" s="1316"/>
      <c r="E61" s="1316"/>
      <c r="F61" s="1316"/>
      <c r="G61" s="1316"/>
      <c r="H61" s="1316"/>
      <c r="I61" s="1316"/>
      <c r="J61" s="1316"/>
      <c r="K61" s="1316"/>
      <c r="L61" s="1316"/>
      <c r="M61" s="1317"/>
      <c r="N61" s="1317"/>
      <c r="O61" s="1316"/>
      <c r="P61" s="1316"/>
      <c r="Q61" s="1316"/>
      <c r="R61" s="1316"/>
      <c r="S61" s="1316"/>
      <c r="T61" s="1316"/>
      <c r="U61" s="1316"/>
      <c r="V61" s="1316"/>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6"/>
      <c r="AR61" s="1316"/>
      <c r="AS61" s="1317"/>
      <c r="AT61" s="1317"/>
      <c r="AU61" s="1316"/>
      <c r="AV61" s="1316"/>
      <c r="AW61" s="1316"/>
      <c r="AX61" s="1316"/>
      <c r="AY61" s="1316"/>
      <c r="AZ61" s="1316"/>
      <c r="BA61" s="1316"/>
      <c r="BB61" s="1316"/>
      <c r="BC61" s="1316"/>
      <c r="BD61" s="1316"/>
      <c r="BE61" s="1317"/>
      <c r="BF61" s="1317"/>
      <c r="BG61" s="1316"/>
      <c r="BH61" s="1316"/>
      <c r="BI61" s="1316"/>
      <c r="BJ61" s="1316"/>
      <c r="BK61" s="1316"/>
      <c r="BL61" s="1316"/>
      <c r="BM61" s="1316"/>
      <c r="BN61" s="1316"/>
      <c r="BO61" s="1316"/>
      <c r="BP61" s="1316"/>
      <c r="BQ61" s="1317"/>
      <c r="BR61" s="1317"/>
      <c r="BS61" s="1316"/>
      <c r="BT61" s="1316"/>
      <c r="BU61" s="1316"/>
      <c r="BV61" s="1316"/>
      <c r="BW61" s="1316"/>
      <c r="BX61" s="1316"/>
      <c r="BY61" s="1316"/>
      <c r="BZ61" s="1316"/>
      <c r="CA61" s="1316"/>
      <c r="CB61" s="1316"/>
      <c r="CC61" s="1317"/>
      <c r="CD61" s="1317"/>
      <c r="CE61" s="1316"/>
      <c r="CF61" s="1316"/>
      <c r="CG61" s="1316"/>
      <c r="CH61" s="1316"/>
      <c r="CI61" s="1316"/>
      <c r="CJ61" s="1316"/>
      <c r="CK61" s="1316"/>
      <c r="CL61" s="1316"/>
      <c r="CM61" s="1316"/>
      <c r="CN61" s="1316"/>
      <c r="CO61" s="1317"/>
      <c r="CP61" s="1317"/>
      <c r="CQ61" s="1316"/>
      <c r="CR61" s="1316"/>
      <c r="CS61" s="1316"/>
      <c r="CT61" s="1316"/>
      <c r="CU61" s="1316"/>
      <c r="CV61" s="1316"/>
      <c r="CW61" s="1316"/>
      <c r="CX61" s="1316"/>
      <c r="CY61" s="1316"/>
      <c r="CZ61" s="1316"/>
      <c r="DA61" s="1317"/>
      <c r="DB61" s="1317"/>
      <c r="DC61" s="1317"/>
      <c r="DD61" s="1318"/>
      <c r="DE61" s="1311"/>
    </row>
    <row r="62" spans="1:109" ht="13.2">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6.2">
      <c r="B63" s="1319" t="s">
        <v>604</v>
      </c>
    </row>
    <row r="64" spans="1:109" ht="13.2">
      <c r="B64" s="1280"/>
      <c r="G64" s="1287"/>
      <c r="I64" s="1320"/>
      <c r="J64" s="1320"/>
      <c r="K64" s="1320"/>
      <c r="L64" s="1320"/>
      <c r="M64" s="1320"/>
      <c r="N64" s="1321"/>
      <c r="AM64" s="1287"/>
      <c r="AN64" s="1287" t="s">
        <v>597</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ht="13.2">
      <c r="B65" s="1280"/>
      <c r="AN65" s="1289" t="s">
        <v>605</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ht="13.2">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ht="13.2">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ht="13.2">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ht="13.2">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ht="13.2">
      <c r="B70" s="1280"/>
      <c r="H70" s="1322"/>
      <c r="I70" s="1322"/>
      <c r="J70" s="1323"/>
      <c r="K70" s="1323"/>
      <c r="L70" s="1324"/>
      <c r="M70" s="1323"/>
      <c r="N70" s="1324"/>
      <c r="AN70" s="1298"/>
      <c r="AO70" s="1298"/>
      <c r="AP70" s="1298"/>
      <c r="AZ70" s="1298"/>
      <c r="BA70" s="1298"/>
      <c r="BB70" s="1298"/>
      <c r="BL70" s="1298"/>
      <c r="BM70" s="1298"/>
      <c r="BN70" s="1298"/>
      <c r="BX70" s="1298"/>
      <c r="BY70" s="1298"/>
      <c r="BZ70" s="1298"/>
      <c r="CJ70" s="1298"/>
      <c r="CK70" s="1298"/>
      <c r="CL70" s="1298"/>
      <c r="CV70" s="1298"/>
      <c r="CW70" s="1298"/>
      <c r="CX70" s="1298"/>
    </row>
    <row r="71" spans="2:107" ht="13.2">
      <c r="B71" s="1280"/>
      <c r="G71" s="1325"/>
      <c r="I71" s="1326"/>
      <c r="J71" s="1323"/>
      <c r="K71" s="1323"/>
      <c r="L71" s="1324"/>
      <c r="M71" s="1323"/>
      <c r="N71" s="1324"/>
      <c r="AM71" s="1325"/>
      <c r="AN71" s="1273" t="s">
        <v>599</v>
      </c>
    </row>
    <row r="72" spans="2:107" ht="13.2">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553</v>
      </c>
      <c r="BQ72" s="1305"/>
      <c r="BR72" s="1305"/>
      <c r="BS72" s="1305"/>
      <c r="BT72" s="1305"/>
      <c r="BU72" s="1305"/>
      <c r="BV72" s="1305"/>
      <c r="BW72" s="1305"/>
      <c r="BX72" s="1305" t="s">
        <v>554</v>
      </c>
      <c r="BY72" s="1305"/>
      <c r="BZ72" s="1305"/>
      <c r="CA72" s="1305"/>
      <c r="CB72" s="1305"/>
      <c r="CC72" s="1305"/>
      <c r="CD72" s="1305"/>
      <c r="CE72" s="1305"/>
      <c r="CF72" s="1305" t="s">
        <v>555</v>
      </c>
      <c r="CG72" s="1305"/>
      <c r="CH72" s="1305"/>
      <c r="CI72" s="1305"/>
      <c r="CJ72" s="1305"/>
      <c r="CK72" s="1305"/>
      <c r="CL72" s="1305"/>
      <c r="CM72" s="1305"/>
      <c r="CN72" s="1305" t="s">
        <v>556</v>
      </c>
      <c r="CO72" s="1305"/>
      <c r="CP72" s="1305"/>
      <c r="CQ72" s="1305"/>
      <c r="CR72" s="1305"/>
      <c r="CS72" s="1305"/>
      <c r="CT72" s="1305"/>
      <c r="CU72" s="1305"/>
      <c r="CV72" s="1305" t="s">
        <v>557</v>
      </c>
      <c r="CW72" s="1305"/>
      <c r="CX72" s="1305"/>
      <c r="CY72" s="1305"/>
      <c r="CZ72" s="1305"/>
      <c r="DA72" s="1305"/>
      <c r="DB72" s="1305"/>
      <c r="DC72" s="1305"/>
    </row>
    <row r="73" spans="2:107" ht="13.2">
      <c r="B73" s="1280"/>
      <c r="G73" s="1306"/>
      <c r="H73" s="1306"/>
      <c r="I73" s="1306"/>
      <c r="J73" s="1306"/>
      <c r="K73" s="1327"/>
      <c r="L73" s="1327"/>
      <c r="M73" s="1327"/>
      <c r="N73" s="1327"/>
      <c r="AM73" s="1298"/>
      <c r="AN73" s="1309" t="s">
        <v>600</v>
      </c>
      <c r="AO73" s="1309"/>
      <c r="AP73" s="1309"/>
      <c r="AQ73" s="1309"/>
      <c r="AR73" s="1309"/>
      <c r="AS73" s="1309"/>
      <c r="AT73" s="1309"/>
      <c r="AU73" s="1309"/>
      <c r="AV73" s="1309"/>
      <c r="AW73" s="1309"/>
      <c r="AX73" s="1309"/>
      <c r="AY73" s="1309"/>
      <c r="AZ73" s="1309"/>
      <c r="BA73" s="1309"/>
      <c r="BB73" s="1309" t="s">
        <v>606</v>
      </c>
      <c r="BC73" s="1309"/>
      <c r="BD73" s="1309"/>
      <c r="BE73" s="1309"/>
      <c r="BF73" s="1309"/>
      <c r="BG73" s="1309"/>
      <c r="BH73" s="1309"/>
      <c r="BI73" s="1309"/>
      <c r="BJ73" s="1309"/>
      <c r="BK73" s="1309"/>
      <c r="BL73" s="1309"/>
      <c r="BM73" s="1309"/>
      <c r="BN73" s="1309"/>
      <c r="BO73" s="1309"/>
      <c r="BP73" s="1310">
        <v>45.4</v>
      </c>
      <c r="BQ73" s="1310"/>
      <c r="BR73" s="1310"/>
      <c r="BS73" s="1310"/>
      <c r="BT73" s="1310"/>
      <c r="BU73" s="1310"/>
      <c r="BV73" s="1310"/>
      <c r="BW73" s="1310"/>
      <c r="BX73" s="1310">
        <v>37.1</v>
      </c>
      <c r="BY73" s="1310"/>
      <c r="BZ73" s="1310"/>
      <c r="CA73" s="1310"/>
      <c r="CB73" s="1310"/>
      <c r="CC73" s="1310"/>
      <c r="CD73" s="1310"/>
      <c r="CE73" s="1310"/>
      <c r="CF73" s="1310">
        <v>25.5</v>
      </c>
      <c r="CG73" s="1310"/>
      <c r="CH73" s="1310"/>
      <c r="CI73" s="1310"/>
      <c r="CJ73" s="1310"/>
      <c r="CK73" s="1310"/>
      <c r="CL73" s="1310"/>
      <c r="CM73" s="1310"/>
      <c r="CN73" s="1310">
        <v>39</v>
      </c>
      <c r="CO73" s="1310"/>
      <c r="CP73" s="1310"/>
      <c r="CQ73" s="1310"/>
      <c r="CR73" s="1310"/>
      <c r="CS73" s="1310"/>
      <c r="CT73" s="1310"/>
      <c r="CU73" s="1310"/>
      <c r="CV73" s="1310">
        <v>21.7</v>
      </c>
      <c r="CW73" s="1310"/>
      <c r="CX73" s="1310"/>
      <c r="CY73" s="1310"/>
      <c r="CZ73" s="1310"/>
      <c r="DA73" s="1310"/>
      <c r="DB73" s="1310"/>
      <c r="DC73" s="1310"/>
    </row>
    <row r="74" spans="2:107" ht="13.2">
      <c r="B74" s="1280"/>
      <c r="G74" s="1306"/>
      <c r="H74" s="1306"/>
      <c r="I74" s="1306"/>
      <c r="J74" s="1306"/>
      <c r="K74" s="1327"/>
      <c r="L74" s="1327"/>
      <c r="M74" s="1327"/>
      <c r="N74" s="1327"/>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ht="13.2">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607</v>
      </c>
      <c r="BC75" s="1309"/>
      <c r="BD75" s="1309"/>
      <c r="BE75" s="1309"/>
      <c r="BF75" s="1309"/>
      <c r="BG75" s="1309"/>
      <c r="BH75" s="1309"/>
      <c r="BI75" s="1309"/>
      <c r="BJ75" s="1309"/>
      <c r="BK75" s="1309"/>
      <c r="BL75" s="1309"/>
      <c r="BM75" s="1309"/>
      <c r="BN75" s="1309"/>
      <c r="BO75" s="1309"/>
      <c r="BP75" s="1310">
        <v>13.4</v>
      </c>
      <c r="BQ75" s="1310"/>
      <c r="BR75" s="1310"/>
      <c r="BS75" s="1310"/>
      <c r="BT75" s="1310"/>
      <c r="BU75" s="1310"/>
      <c r="BV75" s="1310"/>
      <c r="BW75" s="1310"/>
      <c r="BX75" s="1310">
        <v>12.9</v>
      </c>
      <c r="BY75" s="1310"/>
      <c r="BZ75" s="1310"/>
      <c r="CA75" s="1310"/>
      <c r="CB75" s="1310"/>
      <c r="CC75" s="1310"/>
      <c r="CD75" s="1310"/>
      <c r="CE75" s="1310"/>
      <c r="CF75" s="1310">
        <v>13.2</v>
      </c>
      <c r="CG75" s="1310"/>
      <c r="CH75" s="1310"/>
      <c r="CI75" s="1310"/>
      <c r="CJ75" s="1310"/>
      <c r="CK75" s="1310"/>
      <c r="CL75" s="1310"/>
      <c r="CM75" s="1310"/>
      <c r="CN75" s="1310">
        <v>12.8</v>
      </c>
      <c r="CO75" s="1310"/>
      <c r="CP75" s="1310"/>
      <c r="CQ75" s="1310"/>
      <c r="CR75" s="1310"/>
      <c r="CS75" s="1310"/>
      <c r="CT75" s="1310"/>
      <c r="CU75" s="1310"/>
      <c r="CV75" s="1310">
        <v>11.8</v>
      </c>
      <c r="CW75" s="1310"/>
      <c r="CX75" s="1310"/>
      <c r="CY75" s="1310"/>
      <c r="CZ75" s="1310"/>
      <c r="DA75" s="1310"/>
      <c r="DB75" s="1310"/>
      <c r="DC75" s="1310"/>
    </row>
    <row r="76" spans="2:107" ht="13.2">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ht="13.2">
      <c r="B77" s="1280"/>
      <c r="G77" s="1299"/>
      <c r="H77" s="1299"/>
      <c r="I77" s="1299"/>
      <c r="J77" s="1299"/>
      <c r="K77" s="1327"/>
      <c r="L77" s="1327"/>
      <c r="M77" s="1327"/>
      <c r="N77" s="1327"/>
      <c r="AN77" s="1305" t="s">
        <v>603</v>
      </c>
      <c r="AO77" s="1305"/>
      <c r="AP77" s="1305"/>
      <c r="AQ77" s="1305"/>
      <c r="AR77" s="1305"/>
      <c r="AS77" s="1305"/>
      <c r="AT77" s="1305"/>
      <c r="AU77" s="1305"/>
      <c r="AV77" s="1305"/>
      <c r="AW77" s="1305"/>
      <c r="AX77" s="1305"/>
      <c r="AY77" s="1305"/>
      <c r="AZ77" s="1305"/>
      <c r="BA77" s="1305"/>
      <c r="BB77" s="1309" t="s">
        <v>606</v>
      </c>
      <c r="BC77" s="1309"/>
      <c r="BD77" s="1309"/>
      <c r="BE77" s="1309"/>
      <c r="BF77" s="1309"/>
      <c r="BG77" s="1309"/>
      <c r="BH77" s="1309"/>
      <c r="BI77" s="1309"/>
      <c r="BJ77" s="1309"/>
      <c r="BK77" s="1309"/>
      <c r="BL77" s="1309"/>
      <c r="BM77" s="1309"/>
      <c r="BN77" s="1309"/>
      <c r="BO77" s="1309"/>
      <c r="BP77" s="1310">
        <v>58.9</v>
      </c>
      <c r="BQ77" s="1310"/>
      <c r="BR77" s="1310"/>
      <c r="BS77" s="1310"/>
      <c r="BT77" s="1310"/>
      <c r="BU77" s="1310"/>
      <c r="BV77" s="1310"/>
      <c r="BW77" s="1310"/>
      <c r="BX77" s="1310">
        <v>51.4</v>
      </c>
      <c r="BY77" s="1310"/>
      <c r="BZ77" s="1310"/>
      <c r="CA77" s="1310"/>
      <c r="CB77" s="1310"/>
      <c r="CC77" s="1310"/>
      <c r="CD77" s="1310"/>
      <c r="CE77" s="1310"/>
      <c r="CF77" s="1310">
        <v>46.8</v>
      </c>
      <c r="CG77" s="1310"/>
      <c r="CH77" s="1310"/>
      <c r="CI77" s="1310"/>
      <c r="CJ77" s="1310"/>
      <c r="CK77" s="1310"/>
      <c r="CL77" s="1310"/>
      <c r="CM77" s="1310"/>
      <c r="CN77" s="1310">
        <v>48.4</v>
      </c>
      <c r="CO77" s="1310"/>
      <c r="CP77" s="1310"/>
      <c r="CQ77" s="1310"/>
      <c r="CR77" s="1310"/>
      <c r="CS77" s="1310"/>
      <c r="CT77" s="1310"/>
      <c r="CU77" s="1310"/>
      <c r="CV77" s="1310">
        <v>43</v>
      </c>
      <c r="CW77" s="1310"/>
      <c r="CX77" s="1310"/>
      <c r="CY77" s="1310"/>
      <c r="CZ77" s="1310"/>
      <c r="DA77" s="1310"/>
      <c r="DB77" s="1310"/>
      <c r="DC77" s="1310"/>
    </row>
    <row r="78" spans="2:107" ht="13.2">
      <c r="B78" s="1280"/>
      <c r="G78" s="1299"/>
      <c r="H78" s="1299"/>
      <c r="I78" s="1299"/>
      <c r="J78" s="1299"/>
      <c r="K78" s="1327"/>
      <c r="L78" s="1327"/>
      <c r="M78" s="1327"/>
      <c r="N78" s="1327"/>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ht="13.2">
      <c r="B79" s="1280"/>
      <c r="G79" s="1299"/>
      <c r="H79" s="1299"/>
      <c r="I79" s="1312"/>
      <c r="J79" s="1312"/>
      <c r="K79" s="1328"/>
      <c r="L79" s="1328"/>
      <c r="M79" s="1328"/>
      <c r="N79" s="1328"/>
      <c r="AN79" s="1305"/>
      <c r="AO79" s="1305"/>
      <c r="AP79" s="1305"/>
      <c r="AQ79" s="1305"/>
      <c r="AR79" s="1305"/>
      <c r="AS79" s="1305"/>
      <c r="AT79" s="1305"/>
      <c r="AU79" s="1305"/>
      <c r="AV79" s="1305"/>
      <c r="AW79" s="1305"/>
      <c r="AX79" s="1305"/>
      <c r="AY79" s="1305"/>
      <c r="AZ79" s="1305"/>
      <c r="BA79" s="1305"/>
      <c r="BB79" s="1309" t="s">
        <v>607</v>
      </c>
      <c r="BC79" s="1309"/>
      <c r="BD79" s="1309"/>
      <c r="BE79" s="1309"/>
      <c r="BF79" s="1309"/>
      <c r="BG79" s="1309"/>
      <c r="BH79" s="1309"/>
      <c r="BI79" s="1309"/>
      <c r="BJ79" s="1309"/>
      <c r="BK79" s="1309"/>
      <c r="BL79" s="1309"/>
      <c r="BM79" s="1309"/>
      <c r="BN79" s="1309"/>
      <c r="BO79" s="1309"/>
      <c r="BP79" s="1310">
        <v>10.8</v>
      </c>
      <c r="BQ79" s="1310"/>
      <c r="BR79" s="1310"/>
      <c r="BS79" s="1310"/>
      <c r="BT79" s="1310"/>
      <c r="BU79" s="1310"/>
      <c r="BV79" s="1310"/>
      <c r="BW79" s="1310"/>
      <c r="BX79" s="1310">
        <v>10.199999999999999</v>
      </c>
      <c r="BY79" s="1310"/>
      <c r="BZ79" s="1310"/>
      <c r="CA79" s="1310"/>
      <c r="CB79" s="1310"/>
      <c r="CC79" s="1310"/>
      <c r="CD79" s="1310"/>
      <c r="CE79" s="1310"/>
      <c r="CF79" s="1310">
        <v>9.9</v>
      </c>
      <c r="CG79" s="1310"/>
      <c r="CH79" s="1310"/>
      <c r="CI79" s="1310"/>
      <c r="CJ79" s="1310"/>
      <c r="CK79" s="1310"/>
      <c r="CL79" s="1310"/>
      <c r="CM79" s="1310"/>
      <c r="CN79" s="1310">
        <v>9.9</v>
      </c>
      <c r="CO79" s="1310"/>
      <c r="CP79" s="1310"/>
      <c r="CQ79" s="1310"/>
      <c r="CR79" s="1310"/>
      <c r="CS79" s="1310"/>
      <c r="CT79" s="1310"/>
      <c r="CU79" s="1310"/>
      <c r="CV79" s="1310">
        <v>9.9</v>
      </c>
      <c r="CW79" s="1310"/>
      <c r="CX79" s="1310"/>
      <c r="CY79" s="1310"/>
      <c r="CZ79" s="1310"/>
      <c r="DA79" s="1310"/>
      <c r="DB79" s="1310"/>
      <c r="DC79" s="1310"/>
    </row>
    <row r="80" spans="2:107" ht="13.2">
      <c r="B80" s="1280"/>
      <c r="G80" s="1299"/>
      <c r="H80" s="1299"/>
      <c r="I80" s="1312"/>
      <c r="J80" s="1312"/>
      <c r="K80" s="1328"/>
      <c r="L80" s="1328"/>
      <c r="M80" s="1328"/>
      <c r="N80" s="1328"/>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ht="13.2">
      <c r="B81" s="1280"/>
    </row>
    <row r="82" spans="2:109" ht="16.2">
      <c r="B82" s="1280"/>
      <c r="K82" s="1329"/>
      <c r="L82" s="1329"/>
      <c r="M82" s="1329"/>
      <c r="N82" s="1329"/>
      <c r="AQ82" s="1329"/>
      <c r="AR82" s="1329"/>
      <c r="AS82" s="1329"/>
      <c r="AT82" s="1329"/>
      <c r="BC82" s="1329"/>
      <c r="BD82" s="1329"/>
      <c r="BE82" s="1329"/>
      <c r="BF82" s="1329"/>
      <c r="BO82" s="1329"/>
      <c r="BP82" s="1329"/>
      <c r="BQ82" s="1329"/>
      <c r="BR82" s="1329"/>
      <c r="CA82" s="1329"/>
      <c r="CB82" s="1329"/>
      <c r="CC82" s="1329"/>
      <c r="CD82" s="1329"/>
      <c r="CM82" s="1329"/>
      <c r="CN82" s="1329"/>
      <c r="CO82" s="1329"/>
      <c r="CP82" s="1329"/>
      <c r="CY82" s="1329"/>
      <c r="CZ82" s="1329"/>
      <c r="DA82" s="1329"/>
      <c r="DB82" s="1329"/>
      <c r="DC82" s="1329"/>
    </row>
    <row r="83" spans="2:109" ht="13.2">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ht="13.2">
      <c r="DD84" s="1273"/>
      <c r="DE84" s="1273"/>
    </row>
    <row r="85" spans="2:109" ht="13.2">
      <c r="DD85" s="1273"/>
      <c r="DE85" s="1273"/>
    </row>
    <row r="86" spans="2:109" ht="13.2" hidden="1">
      <c r="DD86" s="1273"/>
      <c r="DE86" s="1273"/>
    </row>
    <row r="87" spans="2:109" ht="13.2" hidden="1">
      <c r="K87" s="1330"/>
      <c r="AQ87" s="1330"/>
      <c r="BC87" s="1330"/>
      <c r="BO87" s="1330"/>
      <c r="CA87" s="1330"/>
      <c r="CM87" s="1330"/>
      <c r="CY87" s="1330"/>
      <c r="DD87" s="1273"/>
      <c r="DE87" s="1273"/>
    </row>
    <row r="88" spans="2:109" ht="13.2" hidden="1">
      <c r="DD88" s="1273"/>
      <c r="DE88" s="1273"/>
    </row>
    <row r="89" spans="2:109" ht="13.2" hidden="1">
      <c r="DD89" s="1273"/>
      <c r="DE89" s="1273"/>
    </row>
    <row r="90" spans="2:109" ht="13.2" hidden="1">
      <c r="DD90" s="1273"/>
      <c r="DE90" s="1273"/>
    </row>
    <row r="91" spans="2:109" ht="13.2" hidden="1">
      <c r="DD91" s="1273"/>
      <c r="DE91" s="1273"/>
    </row>
    <row r="92" spans="2:109" ht="13.5" hidden="1" customHeight="1">
      <c r="DD92" s="1273"/>
      <c r="DE92" s="1273"/>
    </row>
    <row r="93" spans="2:109" ht="13.5" hidden="1" customHeight="1">
      <c r="DD93" s="1273"/>
      <c r="DE93" s="1273"/>
    </row>
    <row r="94" spans="2:109" ht="13.5" hidden="1" customHeight="1">
      <c r="DD94" s="1273"/>
      <c r="DE94" s="1273"/>
    </row>
    <row r="95" spans="2:109" ht="13.5" hidden="1" customHeight="1">
      <c r="DD95" s="1273"/>
      <c r="DE95" s="1273"/>
    </row>
    <row r="96" spans="2:109" ht="13.5" hidden="1" customHeight="1">
      <c r="DD96" s="1273"/>
      <c r="DE96" s="1273"/>
    </row>
    <row r="97" s="1273" customFormat="1" ht="13.5" hidden="1" customHeight="1"/>
    <row r="98" s="1273" customFormat="1" ht="13.5" hidden="1" customHeight="1"/>
    <row r="99" s="1273" customFormat="1" ht="13.5" hidden="1" customHeight="1"/>
    <row r="100" s="1273" customFormat="1" ht="13.5" hidden="1" customHeight="1"/>
    <row r="101" s="1273" customFormat="1" ht="13.5" hidden="1" customHeight="1"/>
    <row r="102" s="1273" customFormat="1" ht="13.5" hidden="1" customHeight="1"/>
    <row r="103" s="1273" customFormat="1" ht="13.5" hidden="1" customHeight="1"/>
    <row r="104" s="1273" customFormat="1" ht="13.5" hidden="1" customHeight="1"/>
    <row r="105" s="1273" customFormat="1" ht="13.5" hidden="1" customHeight="1"/>
    <row r="106" s="1273" customFormat="1" ht="13.5" hidden="1" customHeight="1"/>
    <row r="107" s="1273" customFormat="1" ht="13.5" hidden="1" customHeight="1"/>
    <row r="108" s="1273" customFormat="1" ht="13.5" hidden="1" customHeight="1"/>
    <row r="109" s="1273" customFormat="1" ht="13.5" hidden="1" customHeight="1"/>
    <row r="110" s="1273" customFormat="1" ht="13.5" hidden="1" customHeight="1"/>
    <row r="111" s="1273" customFormat="1" ht="13.5" hidden="1" customHeight="1"/>
    <row r="112" s="1273" customFormat="1" ht="13.5" hidden="1" customHeight="1"/>
    <row r="113" s="1273" customFormat="1" ht="13.5" hidden="1" customHeight="1"/>
    <row r="114" s="1273" customFormat="1" ht="13.5" hidden="1" customHeight="1"/>
    <row r="115" s="1273" customFormat="1" ht="13.5" hidden="1" customHeight="1"/>
    <row r="116" s="1273" customFormat="1" ht="13.5" hidden="1" customHeight="1"/>
    <row r="117" s="1273" customFormat="1" ht="13.5" hidden="1" customHeight="1"/>
    <row r="118" s="1273" customFormat="1" ht="13.5" hidden="1" customHeight="1"/>
    <row r="119" s="1273" customFormat="1" ht="13.5" hidden="1" customHeight="1"/>
    <row r="120" s="1273" customFormat="1" ht="13.5" hidden="1" customHeight="1"/>
    <row r="121" s="1273" customFormat="1" ht="13.5" hidden="1" customHeight="1"/>
    <row r="122" s="1273" customFormat="1" ht="13.5" hidden="1" customHeight="1"/>
    <row r="123" s="1273" customFormat="1" ht="13.5" hidden="1" customHeight="1"/>
    <row r="124" s="1273" customFormat="1" ht="13.5" hidden="1" customHeight="1"/>
    <row r="125" s="1273" customFormat="1" ht="13.5" hidden="1" customHeight="1"/>
    <row r="126" s="1273" customFormat="1" ht="13.5" hidden="1" customHeight="1"/>
    <row r="127" s="1273" customFormat="1" ht="13.5" hidden="1" customHeight="1"/>
    <row r="128" s="1273" customFormat="1" ht="13.5" hidden="1" customHeight="1"/>
    <row r="129" s="1273" customFormat="1" ht="13.5" hidden="1" customHeight="1"/>
    <row r="130" s="1273" customFormat="1" ht="13.5" hidden="1" customHeight="1"/>
    <row r="131" s="1273" customFormat="1" ht="13.5" hidden="1" customHeight="1"/>
    <row r="132" s="1273" customFormat="1" ht="13.5" hidden="1" customHeight="1"/>
    <row r="133" s="1273" customFormat="1" ht="13.5" hidden="1" customHeight="1"/>
    <row r="134" s="1273" customFormat="1" ht="13.5" hidden="1" customHeight="1"/>
    <row r="135" s="1273" customFormat="1" ht="13.5" hidden="1" customHeight="1"/>
    <row r="136" s="1273" customFormat="1" ht="13.5" hidden="1" customHeight="1"/>
    <row r="137" s="1273" customFormat="1" ht="13.5" hidden="1" customHeight="1"/>
    <row r="138" s="1273" customFormat="1" ht="13.5" hidden="1" customHeight="1"/>
    <row r="139" s="1273" customFormat="1" ht="13.5" hidden="1" customHeight="1"/>
    <row r="140" s="1273" customFormat="1" ht="13.5" hidden="1" customHeight="1"/>
    <row r="141" s="1273" customFormat="1" ht="13.5" hidden="1" customHeight="1"/>
    <row r="142" s="1273" customFormat="1" ht="13.5" hidden="1" customHeight="1"/>
    <row r="143" s="1273" customFormat="1" ht="13.5" hidden="1" customHeight="1"/>
    <row r="144" s="1273" customFormat="1" ht="13.5" hidden="1" customHeight="1"/>
    <row r="145" s="1273" customFormat="1" ht="13.5" hidden="1" customHeight="1"/>
    <row r="146" s="1273" customFormat="1" ht="13.5" hidden="1" customHeight="1"/>
    <row r="147" s="1273" customFormat="1" ht="13.5" hidden="1" customHeight="1"/>
    <row r="148" s="1273" customFormat="1" ht="13.5" hidden="1" customHeight="1"/>
    <row r="149" s="1273" customFormat="1" ht="13.5" hidden="1" customHeight="1"/>
    <row r="150" s="1273" customFormat="1" ht="13.5" hidden="1" customHeight="1"/>
    <row r="151" s="1273" customFormat="1" ht="13.5" hidden="1" customHeight="1"/>
    <row r="152" s="1273" customFormat="1" ht="13.5" hidden="1" customHeight="1"/>
    <row r="153" s="1273" customFormat="1" ht="13.5" hidden="1" customHeight="1"/>
    <row r="154" s="1273" customFormat="1" ht="13.5" hidden="1" customHeight="1"/>
    <row r="155" s="1273" customFormat="1" ht="13.5" hidden="1" customHeight="1"/>
    <row r="156" s="1273" customFormat="1" ht="13.5" hidden="1" customHeight="1"/>
    <row r="157" s="1273" customFormat="1" ht="13.5" hidden="1" customHeight="1"/>
    <row r="158" s="1273" customFormat="1" ht="13.5" hidden="1" customHeight="1"/>
    <row r="159" s="1273" customFormat="1" ht="13.5" hidden="1" customHeight="1"/>
    <row r="160" s="1273" customFormat="1" ht="13.5" hidden="1" customHeight="1"/>
  </sheetData>
  <sheetProtection algorithmName="SHA-512" hashValue="rgqHLXYzVfhReNTUPnotXpg1i5nHCQ19Y9sdDnurYDmBoNFljOjTu1TE5P+YJ2n6RyIidRejF/8CsCDRhjpxhw==" saltValue="Bmf6t89hJozjiq75BcC57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5" zoomScale="70" zoomScaleNormal="70" zoomScaleSheetLayoutView="70" workbookViewId="0">
      <selection activeCell="AN43" sqref="AN43:DC47"/>
    </sheetView>
  </sheetViews>
  <sheetFormatPr defaultColWidth="0" defaultRowHeight="13.5" customHeight="1" zeroHeight="1"/>
  <cols>
    <col min="1" max="34" width="2.44140625" style="292" customWidth="1"/>
    <col min="35" max="122" width="2.44140625" style="291" customWidth="1"/>
    <col min="123" max="16384" width="2.44140625" style="291" hidden="1"/>
  </cols>
  <sheetData>
    <row r="1" spans="1:34"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ht="13.2">
      <c r="S2" s="291"/>
      <c r="AH2" s="291"/>
    </row>
    <row r="3" spans="1:34" ht="13.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ht="13.2"/>
    <row r="5" spans="1:34" ht="13.2"/>
    <row r="6" spans="1:34" ht="13.2"/>
    <row r="7" spans="1:34" ht="13.2"/>
    <row r="8" spans="1:34" ht="13.2"/>
    <row r="9" spans="1:34" ht="13.2">
      <c r="AH9" s="291"/>
    </row>
    <row r="10" spans="1:34" ht="13.2"/>
    <row r="11" spans="1:34" ht="13.2"/>
    <row r="12" spans="1:34" ht="13.2"/>
    <row r="13" spans="1:34" ht="13.2"/>
    <row r="14" spans="1:34" ht="13.2"/>
    <row r="15" spans="1:34" ht="13.2"/>
    <row r="16" spans="1:34" ht="13.2"/>
    <row r="17" spans="12:34" ht="13.2">
      <c r="AH17" s="291"/>
    </row>
    <row r="18" spans="12:34" ht="13.2"/>
    <row r="19" spans="12:34" ht="13.2"/>
    <row r="20" spans="12:34" ht="13.2">
      <c r="AH20" s="291"/>
    </row>
    <row r="21" spans="12:34" ht="13.2">
      <c r="AH21" s="291"/>
    </row>
    <row r="22" spans="12:34" ht="13.2"/>
    <row r="23" spans="12:34" ht="13.2"/>
    <row r="24" spans="12:34" ht="13.2">
      <c r="Q24" s="291"/>
    </row>
    <row r="25" spans="12:34" ht="13.2"/>
    <row r="26" spans="12:34" ht="13.2"/>
    <row r="27" spans="12:34" ht="13.2"/>
    <row r="28" spans="12:34" ht="13.2">
      <c r="O28" s="291"/>
      <c r="T28" s="291"/>
      <c r="AH28" s="291"/>
    </row>
    <row r="29" spans="12:34" ht="13.2"/>
    <row r="30" spans="12:34" ht="13.2"/>
    <row r="31" spans="12:34" ht="13.2">
      <c r="Q31" s="291"/>
    </row>
    <row r="32" spans="12:34" ht="13.2">
      <c r="L32" s="291"/>
    </row>
    <row r="33" spans="2:34" ht="13.2">
      <c r="C33" s="291"/>
      <c r="E33" s="291"/>
      <c r="G33" s="291"/>
      <c r="I33" s="291"/>
      <c r="X33" s="291"/>
    </row>
    <row r="34" spans="2:34" ht="13.2">
      <c r="B34" s="291"/>
      <c r="P34" s="291"/>
      <c r="R34" s="291"/>
      <c r="T34" s="291"/>
    </row>
    <row r="35" spans="2:34" ht="13.2">
      <c r="D35" s="291"/>
      <c r="W35" s="291"/>
      <c r="AC35" s="291"/>
      <c r="AD35" s="291"/>
      <c r="AE35" s="291"/>
      <c r="AF35" s="291"/>
      <c r="AG35" s="291"/>
      <c r="AH35" s="291"/>
    </row>
    <row r="36" spans="2:34" ht="13.2">
      <c r="H36" s="291"/>
      <c r="J36" s="291"/>
      <c r="K36" s="291"/>
      <c r="M36" s="291"/>
      <c r="Y36" s="291"/>
      <c r="Z36" s="291"/>
      <c r="AA36" s="291"/>
      <c r="AB36" s="291"/>
      <c r="AC36" s="291"/>
      <c r="AD36" s="291"/>
      <c r="AE36" s="291"/>
      <c r="AF36" s="291"/>
      <c r="AG36" s="291"/>
      <c r="AH36" s="291"/>
    </row>
    <row r="37" spans="2:34" ht="13.2">
      <c r="AH37" s="291"/>
    </row>
    <row r="38" spans="2:34" ht="13.2">
      <c r="AG38" s="291"/>
      <c r="AH38" s="291"/>
    </row>
    <row r="39" spans="2:34" ht="13.2"/>
    <row r="40" spans="2:34" ht="13.2">
      <c r="X40" s="291"/>
    </row>
    <row r="41" spans="2:34" ht="13.2">
      <c r="R41" s="291"/>
    </row>
    <row r="42" spans="2:34" ht="13.2">
      <c r="W42" s="291"/>
    </row>
    <row r="43" spans="2:34" ht="13.2">
      <c r="Y43" s="291"/>
      <c r="Z43" s="291"/>
      <c r="AA43" s="291"/>
      <c r="AB43" s="291"/>
      <c r="AC43" s="291"/>
      <c r="AD43" s="291"/>
      <c r="AE43" s="291"/>
      <c r="AF43" s="291"/>
      <c r="AG43" s="291"/>
      <c r="AH43" s="291"/>
    </row>
    <row r="44" spans="2:34" ht="13.2">
      <c r="AH44" s="291"/>
    </row>
    <row r="45" spans="2:34" ht="13.2">
      <c r="X45" s="291"/>
    </row>
    <row r="46" spans="2:34" ht="13.2"/>
    <row r="47" spans="2:34" ht="13.2"/>
    <row r="48" spans="2:34" ht="13.2">
      <c r="W48" s="291"/>
      <c r="Y48" s="291"/>
      <c r="Z48" s="291"/>
      <c r="AA48" s="291"/>
      <c r="AB48" s="291"/>
      <c r="AC48" s="291"/>
      <c r="AD48" s="291"/>
      <c r="AE48" s="291"/>
      <c r="AF48" s="291"/>
      <c r="AG48" s="291"/>
      <c r="AH48" s="291"/>
    </row>
    <row r="49" spans="28:34" ht="13.2"/>
    <row r="50" spans="28:34" ht="13.2">
      <c r="AE50" s="291"/>
      <c r="AF50" s="291"/>
      <c r="AG50" s="291"/>
      <c r="AH50" s="291"/>
    </row>
    <row r="51" spans="28:34" ht="13.2">
      <c r="AC51" s="291"/>
      <c r="AD51" s="291"/>
      <c r="AE51" s="291"/>
      <c r="AF51" s="291"/>
      <c r="AG51" s="291"/>
      <c r="AH51" s="291"/>
    </row>
    <row r="52" spans="28:34" ht="13.2"/>
    <row r="53" spans="28:34" ht="13.2">
      <c r="AF53" s="291"/>
      <c r="AG53" s="291"/>
      <c r="AH53" s="291"/>
    </row>
    <row r="54" spans="28:34" ht="13.2">
      <c r="AH54" s="291"/>
    </row>
    <row r="55" spans="28:34" ht="13.2"/>
    <row r="56" spans="28:34" ht="13.2">
      <c r="AB56" s="291"/>
      <c r="AC56" s="291"/>
      <c r="AD56" s="291"/>
      <c r="AE56" s="291"/>
      <c r="AF56" s="291"/>
      <c r="AG56" s="291"/>
      <c r="AH56" s="291"/>
    </row>
    <row r="57" spans="28:34" ht="13.2">
      <c r="AH57" s="291"/>
    </row>
    <row r="58" spans="28:34" ht="13.2">
      <c r="AH58" s="291"/>
    </row>
    <row r="59" spans="28:34" ht="13.2"/>
    <row r="60" spans="28:34" ht="13.2"/>
    <row r="61" spans="28:34" ht="13.2"/>
    <row r="62" spans="28:34" ht="13.2"/>
    <row r="63" spans="28:34" ht="13.2">
      <c r="AH63" s="291"/>
    </row>
    <row r="64" spans="28:34" ht="13.2">
      <c r="AG64" s="291"/>
      <c r="AH64" s="291"/>
    </row>
    <row r="65" spans="28:34" ht="13.2"/>
    <row r="66" spans="28:34" ht="13.2"/>
    <row r="67" spans="28:34" ht="13.2"/>
    <row r="68" spans="28:34" ht="13.2">
      <c r="AB68" s="291"/>
      <c r="AC68" s="291"/>
      <c r="AD68" s="291"/>
      <c r="AE68" s="291"/>
      <c r="AF68" s="291"/>
      <c r="AG68" s="291"/>
      <c r="AH68" s="291"/>
    </row>
    <row r="69" spans="28:34" ht="13.2">
      <c r="AF69" s="291"/>
      <c r="AG69" s="291"/>
      <c r="AH69" s="291"/>
    </row>
    <row r="70" spans="28:34" ht="13.2"/>
    <row r="71" spans="28:34" ht="13.2"/>
    <row r="72" spans="28:34" ht="13.2"/>
    <row r="73" spans="28:34" ht="13.2"/>
    <row r="74" spans="28:34" ht="13.2"/>
    <row r="75" spans="28:34" ht="13.2">
      <c r="AH75" s="291"/>
    </row>
    <row r="76" spans="28:34" ht="13.2">
      <c r="AF76" s="291"/>
      <c r="AG76" s="291"/>
      <c r="AH76" s="291"/>
    </row>
    <row r="77" spans="28:34" ht="13.2">
      <c r="AG77" s="291"/>
      <c r="AH77" s="291"/>
    </row>
    <row r="78" spans="28:34" ht="13.2"/>
    <row r="79" spans="28:34" ht="13.2"/>
    <row r="80" spans="28:34" ht="13.2"/>
    <row r="81" spans="25:34" ht="13.2"/>
    <row r="82" spans="25:34" ht="13.2">
      <c r="Y82" s="291"/>
    </row>
    <row r="83" spans="25:34" ht="13.2">
      <c r="Y83" s="291"/>
      <c r="Z83" s="291"/>
      <c r="AA83" s="291"/>
      <c r="AB83" s="291"/>
      <c r="AC83" s="291"/>
      <c r="AD83" s="291"/>
      <c r="AE83" s="291"/>
      <c r="AF83" s="291"/>
      <c r="AG83" s="291"/>
      <c r="AH83" s="291"/>
    </row>
    <row r="84" spans="25:34" ht="13.2"/>
    <row r="85" spans="25:34" ht="13.2"/>
    <row r="86" spans="25:34" ht="13.2"/>
    <row r="87" spans="25:34" ht="13.2"/>
    <row r="88" spans="25:34" ht="13.2">
      <c r="AH88" s="291"/>
    </row>
    <row r="89" spans="25:34" ht="13.2"/>
    <row r="90" spans="25:34" ht="13.2"/>
    <row r="91" spans="25:34" ht="13.2"/>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608</v>
      </c>
    </row>
  </sheetData>
  <sheetProtection algorithmName="SHA-512" hashValue="J+KUqDx/z2JZCBB9OYaQ4NKk9LhROhDP0uHABx6KT5ypEIGRkijIjCSbPC/5KpLa25HKixO5fh/km2Lxd+z7tw==" saltValue="G5P9Jh19S/k4tsLZvtOoyA=="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A34" zoomScaleNormal="100" zoomScaleSheetLayoutView="55" workbookViewId="0">
      <selection activeCell="AN43" sqref="AN43:DC47"/>
    </sheetView>
  </sheetViews>
  <sheetFormatPr defaultColWidth="0" defaultRowHeight="13.5" customHeight="1" zeroHeight="1"/>
  <cols>
    <col min="1" max="34" width="2.44140625" style="292" customWidth="1"/>
    <col min="35" max="122" width="2.44140625" style="291" customWidth="1"/>
    <col min="123" max="16384" width="2.44140625" style="291" hidden="1"/>
  </cols>
  <sheetData>
    <row r="1" spans="2:34"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ht="13.2">
      <c r="S2" s="291"/>
      <c r="AH2" s="291"/>
    </row>
    <row r="3" spans="2:34" ht="13.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ht="13.2"/>
    <row r="5" spans="2:34" ht="13.2"/>
    <row r="6" spans="2:34" ht="13.2"/>
    <row r="7" spans="2:34" ht="13.2"/>
    <row r="8" spans="2:34" ht="13.2"/>
    <row r="9" spans="2:34" ht="13.2">
      <c r="AH9" s="291"/>
    </row>
    <row r="10" spans="2:34" ht="13.2"/>
    <row r="11" spans="2:34" ht="13.2"/>
    <row r="12" spans="2:34" ht="13.2"/>
    <row r="13" spans="2:34" ht="13.2"/>
    <row r="14" spans="2:34" ht="13.2"/>
    <row r="15" spans="2:34" ht="13.2"/>
    <row r="16" spans="2:34" ht="13.2"/>
    <row r="17" spans="12:34" ht="13.2">
      <c r="AH17" s="291"/>
    </row>
    <row r="18" spans="12:34" ht="13.2"/>
    <row r="19" spans="12:34" ht="13.2"/>
    <row r="20" spans="12:34" ht="13.2">
      <c r="AH20" s="291"/>
    </row>
    <row r="21" spans="12:34" ht="13.2">
      <c r="AH21" s="291"/>
    </row>
    <row r="22" spans="12:34" ht="13.2"/>
    <row r="23" spans="12:34" ht="13.2"/>
    <row r="24" spans="12:34" ht="13.2">
      <c r="Q24" s="291"/>
    </row>
    <row r="25" spans="12:34" ht="13.2"/>
    <row r="26" spans="12:34" ht="13.2"/>
    <row r="27" spans="12:34" ht="13.2"/>
    <row r="28" spans="12:34" ht="13.2">
      <c r="O28" s="291"/>
      <c r="T28" s="291"/>
      <c r="AH28" s="291"/>
    </row>
    <row r="29" spans="12:34" ht="13.2"/>
    <row r="30" spans="12:34" ht="13.2"/>
    <row r="31" spans="12:34" ht="13.2">
      <c r="Q31" s="291"/>
    </row>
    <row r="32" spans="12:34" ht="13.2">
      <c r="L32" s="291"/>
    </row>
    <row r="33" spans="2:34" ht="13.2">
      <c r="C33" s="291"/>
      <c r="E33" s="291"/>
      <c r="G33" s="291"/>
      <c r="I33" s="291"/>
      <c r="X33" s="291"/>
    </row>
    <row r="34" spans="2:34" ht="13.2">
      <c r="B34" s="291"/>
      <c r="P34" s="291"/>
      <c r="R34" s="291"/>
      <c r="T34" s="291"/>
    </row>
    <row r="35" spans="2:34" ht="13.2">
      <c r="D35" s="291"/>
      <c r="W35" s="291"/>
      <c r="AC35" s="291"/>
      <c r="AD35" s="291"/>
      <c r="AE35" s="291"/>
      <c r="AF35" s="291"/>
      <c r="AG35" s="291"/>
      <c r="AH35" s="291"/>
    </row>
    <row r="36" spans="2:34" ht="13.2">
      <c r="H36" s="291"/>
      <c r="J36" s="291"/>
      <c r="K36" s="291"/>
      <c r="M36" s="291"/>
      <c r="Y36" s="291"/>
      <c r="Z36" s="291"/>
      <c r="AA36" s="291"/>
      <c r="AB36" s="291"/>
      <c r="AC36" s="291"/>
      <c r="AD36" s="291"/>
      <c r="AE36" s="291"/>
      <c r="AF36" s="291"/>
      <c r="AG36" s="291"/>
      <c r="AH36" s="291"/>
    </row>
    <row r="37" spans="2:34" ht="13.2">
      <c r="AH37" s="291"/>
    </row>
    <row r="38" spans="2:34" ht="13.2">
      <c r="AG38" s="291"/>
      <c r="AH38" s="291"/>
    </row>
    <row r="39" spans="2:34" ht="13.2"/>
    <row r="40" spans="2:34" ht="13.2">
      <c r="X40" s="291"/>
    </row>
    <row r="41" spans="2:34" ht="13.2">
      <c r="R41" s="291"/>
    </row>
    <row r="42" spans="2:34" ht="13.2">
      <c r="W42" s="291"/>
    </row>
    <row r="43" spans="2:34" ht="13.2">
      <c r="Y43" s="291"/>
      <c r="Z43" s="291"/>
      <c r="AA43" s="291"/>
      <c r="AB43" s="291"/>
      <c r="AC43" s="291"/>
      <c r="AD43" s="291"/>
      <c r="AE43" s="291"/>
      <c r="AF43" s="291"/>
      <c r="AG43" s="291"/>
      <c r="AH43" s="291"/>
    </row>
    <row r="44" spans="2:34" ht="13.2">
      <c r="AH44" s="291"/>
    </row>
    <row r="45" spans="2:34" ht="13.2">
      <c r="X45" s="291"/>
    </row>
    <row r="46" spans="2:34" ht="13.2"/>
    <row r="47" spans="2:34" ht="13.2"/>
    <row r="48" spans="2:34" ht="13.2">
      <c r="W48" s="291"/>
      <c r="Y48" s="291"/>
      <c r="Z48" s="291"/>
      <c r="AA48" s="291"/>
      <c r="AB48" s="291"/>
      <c r="AC48" s="291"/>
      <c r="AD48" s="291"/>
      <c r="AE48" s="291"/>
      <c r="AF48" s="291"/>
      <c r="AG48" s="291"/>
      <c r="AH48" s="291"/>
    </row>
    <row r="49" spans="28:34" ht="13.2"/>
    <row r="50" spans="28:34" ht="13.2">
      <c r="AE50" s="291"/>
      <c r="AF50" s="291"/>
      <c r="AG50" s="291"/>
      <c r="AH50" s="291"/>
    </row>
    <row r="51" spans="28:34" ht="13.2">
      <c r="AC51" s="291"/>
      <c r="AD51" s="291"/>
      <c r="AE51" s="291"/>
      <c r="AF51" s="291"/>
      <c r="AG51" s="291"/>
      <c r="AH51" s="291"/>
    </row>
    <row r="52" spans="28:34" ht="13.2"/>
    <row r="53" spans="28:34" ht="13.2">
      <c r="AF53" s="291"/>
      <c r="AG53" s="291"/>
      <c r="AH53" s="291"/>
    </row>
    <row r="54" spans="28:34" ht="13.2">
      <c r="AH54" s="291"/>
    </row>
    <row r="55" spans="28:34" ht="13.2"/>
    <row r="56" spans="28:34" ht="13.2">
      <c r="AB56" s="291"/>
      <c r="AC56" s="291"/>
      <c r="AD56" s="291"/>
      <c r="AE56" s="291"/>
      <c r="AF56" s="291"/>
      <c r="AG56" s="291"/>
      <c r="AH56" s="291"/>
    </row>
    <row r="57" spans="28:34" ht="13.2">
      <c r="AH57" s="291"/>
    </row>
    <row r="58" spans="28:34" ht="13.2">
      <c r="AH58" s="291"/>
    </row>
    <row r="59" spans="28:34" ht="13.2">
      <c r="AG59" s="291"/>
      <c r="AH59" s="291"/>
    </row>
    <row r="60" spans="28:34" ht="13.2"/>
    <row r="61" spans="28:34" ht="13.2"/>
    <row r="62" spans="28:34" ht="13.2"/>
    <row r="63" spans="28:34" ht="13.2">
      <c r="AH63" s="291"/>
    </row>
    <row r="64" spans="28:34" ht="13.2">
      <c r="AG64" s="291"/>
      <c r="AH64" s="291"/>
    </row>
    <row r="65" spans="28:34" ht="13.2"/>
    <row r="66" spans="28:34" ht="13.2"/>
    <row r="67" spans="28:34" ht="13.2"/>
    <row r="68" spans="28:34" ht="13.2">
      <c r="AB68" s="291"/>
      <c r="AC68" s="291"/>
      <c r="AD68" s="291"/>
      <c r="AE68" s="291"/>
      <c r="AF68" s="291"/>
      <c r="AG68" s="291"/>
      <c r="AH68" s="291"/>
    </row>
    <row r="69" spans="28:34" ht="13.2">
      <c r="AF69" s="291"/>
      <c r="AG69" s="291"/>
      <c r="AH69" s="291"/>
    </row>
    <row r="70" spans="28:34" ht="13.2"/>
    <row r="71" spans="28:34" ht="13.2"/>
    <row r="72" spans="28:34" ht="13.2"/>
    <row r="73" spans="28:34" ht="13.2"/>
    <row r="74" spans="28:34" ht="13.2"/>
    <row r="75" spans="28:34" ht="13.2">
      <c r="AH75" s="291"/>
    </row>
    <row r="76" spans="28:34" ht="13.2">
      <c r="AF76" s="291"/>
      <c r="AG76" s="291"/>
      <c r="AH76" s="291"/>
    </row>
    <row r="77" spans="28:34" ht="13.2">
      <c r="AG77" s="291"/>
      <c r="AH77" s="291"/>
    </row>
    <row r="78" spans="28:34" ht="13.2"/>
    <row r="79" spans="28:34" ht="13.2"/>
    <row r="80" spans="28:34" ht="13.2"/>
    <row r="81" spans="25:34" ht="13.2"/>
    <row r="82" spans="25:34" ht="13.2">
      <c r="Y82" s="291"/>
    </row>
    <row r="83" spans="25:34" ht="13.2">
      <c r="Y83" s="291"/>
      <c r="Z83" s="291"/>
      <c r="AA83" s="291"/>
      <c r="AB83" s="291"/>
      <c r="AC83" s="291"/>
      <c r="AD83" s="291"/>
      <c r="AE83" s="291"/>
      <c r="AF83" s="291"/>
      <c r="AG83" s="291"/>
      <c r="AH83" s="291"/>
    </row>
    <row r="84" spans="25:34" ht="13.2"/>
    <row r="85" spans="25:34" ht="13.2"/>
    <row r="86" spans="25:34" ht="13.2"/>
    <row r="87" spans="25:34" ht="13.2"/>
    <row r="88" spans="25:34" ht="13.2">
      <c r="AH88" s="291"/>
    </row>
    <row r="89" spans="25:34" ht="13.2"/>
    <row r="90" spans="25:34" ht="13.2"/>
    <row r="91" spans="25:34" ht="13.2"/>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609</v>
      </c>
    </row>
  </sheetData>
  <sheetProtection algorithmName="SHA-512" hashValue="tuu6HF4RnwXmjILsmCyr+26sECB8MU+jbxZMbWDFRjDeGnKFFPL1Xzvnj6i9jRVdssW54677YLCyh7SF+RbmwQ==" saltValue="j0TLcWy/HWHno9yNDeHKmg=="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cols>
    <col min="1" max="1" width="45.88671875" style="150" customWidth="1"/>
    <col min="2" max="8" width="13.33203125" style="150" customWidth="1"/>
    <col min="9" max="16384" width="11.109375" style="150"/>
  </cols>
  <sheetData>
    <row r="1" spans="1:8">
      <c r="A1" s="144"/>
      <c r="B1" s="145"/>
      <c r="C1" s="146"/>
      <c r="D1" s="147"/>
      <c r="E1" s="148"/>
      <c r="F1" s="148"/>
      <c r="G1" s="148"/>
      <c r="H1" s="149"/>
    </row>
    <row r="2" spans="1:8">
      <c r="A2" s="151"/>
      <c r="B2" s="152"/>
      <c r="C2" s="153"/>
      <c r="D2" s="154" t="s">
        <v>52</v>
      </c>
      <c r="E2" s="155"/>
      <c r="F2" s="156" t="s">
        <v>550</v>
      </c>
      <c r="G2" s="157"/>
      <c r="H2" s="158"/>
    </row>
    <row r="3" spans="1:8">
      <c r="A3" s="154" t="s">
        <v>543</v>
      </c>
      <c r="B3" s="159"/>
      <c r="C3" s="160"/>
      <c r="D3" s="161">
        <v>82011</v>
      </c>
      <c r="E3" s="162"/>
      <c r="F3" s="163">
        <v>93741</v>
      </c>
      <c r="G3" s="164"/>
      <c r="H3" s="165"/>
    </row>
    <row r="4" spans="1:8">
      <c r="A4" s="166"/>
      <c r="B4" s="167"/>
      <c r="C4" s="168"/>
      <c r="D4" s="169">
        <v>37161</v>
      </c>
      <c r="E4" s="170"/>
      <c r="F4" s="171">
        <v>46285</v>
      </c>
      <c r="G4" s="172"/>
      <c r="H4" s="173"/>
    </row>
    <row r="5" spans="1:8">
      <c r="A5" s="154" t="s">
        <v>545</v>
      </c>
      <c r="B5" s="159"/>
      <c r="C5" s="160"/>
      <c r="D5" s="161">
        <v>97240</v>
      </c>
      <c r="E5" s="162"/>
      <c r="F5" s="163">
        <v>107537</v>
      </c>
      <c r="G5" s="164"/>
      <c r="H5" s="165"/>
    </row>
    <row r="6" spans="1:8">
      <c r="A6" s="166"/>
      <c r="B6" s="167"/>
      <c r="C6" s="168"/>
      <c r="D6" s="169">
        <v>43495</v>
      </c>
      <c r="E6" s="170"/>
      <c r="F6" s="171">
        <v>57923</v>
      </c>
      <c r="G6" s="172"/>
      <c r="H6" s="173"/>
    </row>
    <row r="7" spans="1:8">
      <c r="A7" s="154" t="s">
        <v>546</v>
      </c>
      <c r="B7" s="159"/>
      <c r="C7" s="160"/>
      <c r="D7" s="161">
        <v>141328</v>
      </c>
      <c r="E7" s="162"/>
      <c r="F7" s="163">
        <v>113913</v>
      </c>
      <c r="G7" s="164"/>
      <c r="H7" s="165"/>
    </row>
    <row r="8" spans="1:8">
      <c r="A8" s="166"/>
      <c r="B8" s="167"/>
      <c r="C8" s="168"/>
      <c r="D8" s="169">
        <v>68006</v>
      </c>
      <c r="E8" s="170"/>
      <c r="F8" s="171">
        <v>53160</v>
      </c>
      <c r="G8" s="172"/>
      <c r="H8" s="173"/>
    </row>
    <row r="9" spans="1:8">
      <c r="A9" s="154" t="s">
        <v>547</v>
      </c>
      <c r="B9" s="159"/>
      <c r="C9" s="160"/>
      <c r="D9" s="161">
        <v>188721</v>
      </c>
      <c r="E9" s="162"/>
      <c r="F9" s="163">
        <v>115050</v>
      </c>
      <c r="G9" s="164"/>
      <c r="H9" s="165"/>
    </row>
    <row r="10" spans="1:8">
      <c r="A10" s="166"/>
      <c r="B10" s="167"/>
      <c r="C10" s="168"/>
      <c r="D10" s="169">
        <v>75575</v>
      </c>
      <c r="E10" s="170"/>
      <c r="F10" s="171">
        <v>53792</v>
      </c>
      <c r="G10" s="172"/>
      <c r="H10" s="173"/>
    </row>
    <row r="11" spans="1:8">
      <c r="A11" s="154" t="s">
        <v>548</v>
      </c>
      <c r="B11" s="159"/>
      <c r="C11" s="160"/>
      <c r="D11" s="161">
        <v>133405</v>
      </c>
      <c r="E11" s="162"/>
      <c r="F11" s="163">
        <v>118252</v>
      </c>
      <c r="G11" s="164"/>
      <c r="H11" s="165"/>
    </row>
    <row r="12" spans="1:8">
      <c r="A12" s="166"/>
      <c r="B12" s="167"/>
      <c r="C12" s="174"/>
      <c r="D12" s="169">
        <v>65632</v>
      </c>
      <c r="E12" s="170"/>
      <c r="F12" s="171">
        <v>49994</v>
      </c>
      <c r="G12" s="172"/>
      <c r="H12" s="173"/>
    </row>
    <row r="13" spans="1:8">
      <c r="A13" s="154"/>
      <c r="B13" s="159"/>
      <c r="C13" s="175"/>
      <c r="D13" s="176">
        <v>128541</v>
      </c>
      <c r="E13" s="177"/>
      <c r="F13" s="178">
        <v>109699</v>
      </c>
      <c r="G13" s="179"/>
      <c r="H13" s="165"/>
    </row>
    <row r="14" spans="1:8">
      <c r="A14" s="166"/>
      <c r="B14" s="167"/>
      <c r="C14" s="168"/>
      <c r="D14" s="169">
        <v>57974</v>
      </c>
      <c r="E14" s="170"/>
      <c r="F14" s="171">
        <v>52231</v>
      </c>
      <c r="G14" s="172"/>
      <c r="H14" s="173"/>
    </row>
    <row r="17" spans="1:11">
      <c r="A17" s="150" t="s">
        <v>53</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54</v>
      </c>
      <c r="B19" s="180">
        <f>ROUND(VALUE(SUBSTITUTE(実質収支比率等に係る経年分析!F$48,"▲","-")),2)</f>
        <v>10.62</v>
      </c>
      <c r="C19" s="180">
        <f>ROUND(VALUE(SUBSTITUTE(実質収支比率等に係る経年分析!G$48,"▲","-")),2)</f>
        <v>11.4</v>
      </c>
      <c r="D19" s="180">
        <f>ROUND(VALUE(SUBSTITUTE(実質収支比率等に係る経年分析!H$48,"▲","-")),2)</f>
        <v>11.05</v>
      </c>
      <c r="E19" s="180">
        <f>ROUND(VALUE(SUBSTITUTE(実質収支比率等に係る経年分析!I$48,"▲","-")),2)</f>
        <v>9.4700000000000006</v>
      </c>
      <c r="F19" s="180">
        <f>ROUND(VALUE(SUBSTITUTE(実質収支比率等に係る経年分析!J$48,"▲","-")),2)</f>
        <v>14.89</v>
      </c>
    </row>
    <row r="20" spans="1:11">
      <c r="A20" s="180" t="s">
        <v>55</v>
      </c>
      <c r="B20" s="180">
        <f>ROUND(VALUE(SUBSTITUTE(実質収支比率等に係る経年分析!F$47,"▲","-")),2)</f>
        <v>26.78</v>
      </c>
      <c r="C20" s="180">
        <f>ROUND(VALUE(SUBSTITUTE(実質収支比率等に係る経年分析!G$47,"▲","-")),2)</f>
        <v>27.18</v>
      </c>
      <c r="D20" s="180">
        <f>ROUND(VALUE(SUBSTITUTE(実質収支比率等に係る経年分析!H$47,"▲","-")),2)</f>
        <v>27.84</v>
      </c>
      <c r="E20" s="180">
        <f>ROUND(VALUE(SUBSTITUTE(実質収支比率等に係る経年分析!I$47,"▲","-")),2)</f>
        <v>28.68</v>
      </c>
      <c r="F20" s="180">
        <f>ROUND(VALUE(SUBSTITUTE(実質収支比率等に係る経年分析!J$47,"▲","-")),2)</f>
        <v>29.38</v>
      </c>
    </row>
    <row r="21" spans="1:11">
      <c r="A21" s="180" t="s">
        <v>56</v>
      </c>
      <c r="B21" s="180">
        <f>IF(ISNUMBER(VALUE(SUBSTITUTE(実質収支比率等に係る経年分析!F$49,"▲","-"))),ROUND(VALUE(SUBSTITUTE(実質収支比率等に係る経年分析!F$49,"▲","-")),2),NA())</f>
        <v>0.46</v>
      </c>
      <c r="C21" s="180">
        <f>IF(ISNUMBER(VALUE(SUBSTITUTE(実質収支比率等に係る経年分析!G$49,"▲","-"))),ROUND(VALUE(SUBSTITUTE(実質収支比率等に係る経年分析!G$49,"▲","-")),2),NA())</f>
        <v>0.64</v>
      </c>
      <c r="D21" s="180">
        <f>IF(ISNUMBER(VALUE(SUBSTITUTE(実質収支比率等に係る経年分析!H$49,"▲","-"))),ROUND(VALUE(SUBSTITUTE(実質収支比率等に係る経年分析!H$49,"▲","-")),2),NA())</f>
        <v>-0.61</v>
      </c>
      <c r="E21" s="180">
        <f>IF(ISNUMBER(VALUE(SUBSTITUTE(実質収支比率等に係る経年分析!I$49,"▲","-"))),ROUND(VALUE(SUBSTITUTE(実質収支比率等に係る経年分析!I$49,"▲","-")),2),NA())</f>
        <v>-1.9</v>
      </c>
      <c r="F21" s="180">
        <f>IF(ISNUMBER(VALUE(SUBSTITUTE(実質収支比率等に係る経年分析!J$49,"▲","-"))),ROUND(VALUE(SUBSTITUTE(実質収支比率等に係る経年分析!J$49,"▲","-")),2),NA())</f>
        <v>5.21</v>
      </c>
    </row>
    <row r="24" spans="1:11">
      <c r="A24" s="150" t="s">
        <v>57</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公共下水道事業特別会計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0.05</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0.09</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0.05</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0.11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0.09</v>
      </c>
    </row>
    <row r="30" spans="1:11">
      <c r="A30" s="181" t="str">
        <f>IF(連結実質赤字比率に係る赤字・黒字の構成分析!C$40="",NA(),連結実質赤字比率に係る赤字・黒字の構成分析!C$40)</f>
        <v>農業集落排水事業特別会計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0.09</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7.0000000000000007E-2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0.06</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v>
      </c>
    </row>
    <row r="31" spans="1:11">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0.08</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0.08</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0.15</v>
      </c>
    </row>
    <row r="32" spans="1:11">
      <c r="A32" s="181" t="str">
        <f>IF(連結実質赤字比率に係る赤字・黒字の構成分析!C$38="",NA(),連結実質赤字比率に係る赤字・黒字の構成分析!C$38)</f>
        <v>簡易水道事業特別会計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0.28000000000000003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0.28000000000000003</v>
      </c>
    </row>
    <row r="33" spans="1:16">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0.15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0.46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0.14000000000000001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1.1100000000000001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1.88</v>
      </c>
    </row>
    <row r="34" spans="1:16">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1.84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1.96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3.71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3.56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3.95</v>
      </c>
    </row>
    <row r="35" spans="1:16">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5.49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5.58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5.89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6.13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6.34</v>
      </c>
    </row>
    <row r="36" spans="1:16">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10.62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11.4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11.05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9.4600000000000009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14.89</v>
      </c>
    </row>
    <row r="39" spans="1:16">
      <c r="A39" s="150" t="s">
        <v>60</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1423</v>
      </c>
      <c r="E42" s="182"/>
      <c r="F42" s="182"/>
      <c r="G42" s="182">
        <f>'実質公債費比率（分子）の構造'!L$52</f>
        <v>1418</v>
      </c>
      <c r="H42" s="182"/>
      <c r="I42" s="182"/>
      <c r="J42" s="182">
        <f>'実質公債費比率（分子）の構造'!M$52</f>
        <v>1352</v>
      </c>
      <c r="K42" s="182"/>
      <c r="L42" s="182"/>
      <c r="M42" s="182">
        <f>'実質公債費比率（分子）の構造'!N$52</f>
        <v>1224</v>
      </c>
      <c r="N42" s="182"/>
      <c r="O42" s="182"/>
      <c r="P42" s="182">
        <f>'実質公債費比率（分子）の構造'!O$52</f>
        <v>1147</v>
      </c>
    </row>
    <row r="43" spans="1:16">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65</v>
      </c>
      <c r="B44" s="182">
        <f>'実質公債費比率（分子）の構造'!K$50</f>
        <v>2</v>
      </c>
      <c r="C44" s="182"/>
      <c r="D44" s="182"/>
      <c r="E44" s="182">
        <f>'実質公債費比率（分子）の構造'!L$50</f>
        <v>2</v>
      </c>
      <c r="F44" s="182"/>
      <c r="G44" s="182"/>
      <c r="H44" s="182">
        <f>'実質公債費比率（分子）の構造'!M$50</f>
        <v>2</v>
      </c>
      <c r="I44" s="182"/>
      <c r="J44" s="182"/>
      <c r="K44" s="182">
        <f>'実質公債費比率（分子）の構造'!N$50</f>
        <v>2</v>
      </c>
      <c r="L44" s="182"/>
      <c r="M44" s="182"/>
      <c r="N44" s="182">
        <f>'実質公債費比率（分子）の構造'!O$50</f>
        <v>2</v>
      </c>
      <c r="O44" s="182"/>
      <c r="P44" s="182"/>
    </row>
    <row r="45" spans="1:16">
      <c r="A45" s="182" t="s">
        <v>66</v>
      </c>
      <c r="B45" s="182">
        <f>'実質公債費比率（分子）の構造'!K$49</f>
        <v>24</v>
      </c>
      <c r="C45" s="182"/>
      <c r="D45" s="182"/>
      <c r="E45" s="182">
        <f>'実質公債費比率（分子）の構造'!L$49</f>
        <v>26</v>
      </c>
      <c r="F45" s="182"/>
      <c r="G45" s="182"/>
      <c r="H45" s="182">
        <f>'実質公債費比率（分子）の構造'!M$49</f>
        <v>43</v>
      </c>
      <c r="I45" s="182"/>
      <c r="J45" s="182"/>
      <c r="K45" s="182">
        <f>'実質公債費比率（分子）の構造'!N$49</f>
        <v>45</v>
      </c>
      <c r="L45" s="182"/>
      <c r="M45" s="182"/>
      <c r="N45" s="182">
        <f>'実質公債費比率（分子）の構造'!O$49</f>
        <v>45</v>
      </c>
      <c r="O45" s="182"/>
      <c r="P45" s="182"/>
    </row>
    <row r="46" spans="1:16">
      <c r="A46" s="182" t="s">
        <v>67</v>
      </c>
      <c r="B46" s="182">
        <f>'実質公債費比率（分子）の構造'!K$48</f>
        <v>348</v>
      </c>
      <c r="C46" s="182"/>
      <c r="D46" s="182"/>
      <c r="E46" s="182">
        <f>'実質公債費比率（分子）の構造'!L$48</f>
        <v>352</v>
      </c>
      <c r="F46" s="182"/>
      <c r="G46" s="182"/>
      <c r="H46" s="182">
        <f>'実質公債費比率（分子）の構造'!M$48</f>
        <v>371</v>
      </c>
      <c r="I46" s="182"/>
      <c r="J46" s="182"/>
      <c r="K46" s="182">
        <f>'実質公債費比率（分子）の構造'!N$48</f>
        <v>409</v>
      </c>
      <c r="L46" s="182"/>
      <c r="M46" s="182"/>
      <c r="N46" s="182">
        <f>'実質公債費比率（分子）の構造'!O$48</f>
        <v>411</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1577</v>
      </c>
      <c r="C49" s="182"/>
      <c r="D49" s="182"/>
      <c r="E49" s="182">
        <f>'実質公債費比率（分子）の構造'!L$45</f>
        <v>1580</v>
      </c>
      <c r="F49" s="182"/>
      <c r="G49" s="182"/>
      <c r="H49" s="182">
        <f>'実質公債費比率（分子）の構造'!M$45</f>
        <v>1479</v>
      </c>
      <c r="I49" s="182"/>
      <c r="J49" s="182"/>
      <c r="K49" s="182">
        <f>'実質公債費比率（分子）の構造'!N$45</f>
        <v>1220</v>
      </c>
      <c r="L49" s="182"/>
      <c r="M49" s="182"/>
      <c r="N49" s="182">
        <f>'実質公債費比率（分子）の構造'!O$45</f>
        <v>1098</v>
      </c>
      <c r="O49" s="182"/>
      <c r="P49" s="182"/>
    </row>
    <row r="50" spans="1:16">
      <c r="A50" s="182" t="s">
        <v>71</v>
      </c>
      <c r="B50" s="182" t="e">
        <f>NA()</f>
        <v>#N/A</v>
      </c>
      <c r="C50" s="182">
        <f>IF(ISNUMBER('実質公債費比率（分子）の構造'!K$53),'実質公債費比率（分子）の構造'!K$53,NA())</f>
        <v>528</v>
      </c>
      <c r="D50" s="182" t="e">
        <f>NA()</f>
        <v>#N/A</v>
      </c>
      <c r="E50" s="182" t="e">
        <f>NA()</f>
        <v>#N/A</v>
      </c>
      <c r="F50" s="182">
        <f>IF(ISNUMBER('実質公債費比率（分子）の構造'!L$53),'実質公債費比率（分子）の構造'!L$53,NA())</f>
        <v>542</v>
      </c>
      <c r="G50" s="182" t="e">
        <f>NA()</f>
        <v>#N/A</v>
      </c>
      <c r="H50" s="182" t="e">
        <f>NA()</f>
        <v>#N/A</v>
      </c>
      <c r="I50" s="182">
        <f>IF(ISNUMBER('実質公債費比率（分子）の構造'!M$53),'実質公債費比率（分子）の構造'!M$53,NA())</f>
        <v>543</v>
      </c>
      <c r="J50" s="182" t="e">
        <f>NA()</f>
        <v>#N/A</v>
      </c>
      <c r="K50" s="182" t="e">
        <f>NA()</f>
        <v>#N/A</v>
      </c>
      <c r="L50" s="182">
        <f>IF(ISNUMBER('実質公債費比率（分子）の構造'!N$53),'実質公債費比率（分子）の構造'!N$53,NA())</f>
        <v>452</v>
      </c>
      <c r="M50" s="182" t="e">
        <f>NA()</f>
        <v>#N/A</v>
      </c>
      <c r="N50" s="182" t="e">
        <f>NA()</f>
        <v>#N/A</v>
      </c>
      <c r="O50" s="182">
        <f>IF(ISNUMBER('実質公債費比率（分子）の構造'!O$53),'実質公債費比率（分子）の構造'!O$53,NA())</f>
        <v>409</v>
      </c>
      <c r="P50" s="182" t="e">
        <f>NA()</f>
        <v>#N/A</v>
      </c>
    </row>
    <row r="53" spans="1:16">
      <c r="A53" s="150" t="s">
        <v>72</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12234</v>
      </c>
      <c r="E56" s="181"/>
      <c r="F56" s="181"/>
      <c r="G56" s="181">
        <f>'将来負担比率（分子）の構造'!J$52</f>
        <v>11748</v>
      </c>
      <c r="H56" s="181"/>
      <c r="I56" s="181"/>
      <c r="J56" s="181">
        <f>'将来負担比率（分子）の構造'!K$52</f>
        <v>11432</v>
      </c>
      <c r="K56" s="181"/>
      <c r="L56" s="181"/>
      <c r="M56" s="181">
        <f>'将来負担比率（分子）の構造'!L$52</f>
        <v>10706</v>
      </c>
      <c r="N56" s="181"/>
      <c r="O56" s="181"/>
      <c r="P56" s="181">
        <f>'将来負担比率（分子）の構造'!M$52</f>
        <v>11030</v>
      </c>
    </row>
    <row r="57" spans="1:16">
      <c r="A57" s="181" t="s">
        <v>42</v>
      </c>
      <c r="B57" s="181"/>
      <c r="C57" s="181"/>
      <c r="D57" s="181">
        <f>'将来負担比率（分子）の構造'!I$51</f>
        <v>74</v>
      </c>
      <c r="E57" s="181"/>
      <c r="F57" s="181"/>
      <c r="G57" s="181">
        <f>'将来負担比率（分子）の構造'!J$51</f>
        <v>40</v>
      </c>
      <c r="H57" s="181"/>
      <c r="I57" s="181"/>
      <c r="J57" s="181">
        <f>'将来負担比率（分子）の構造'!K$51</f>
        <v>37</v>
      </c>
      <c r="K57" s="181"/>
      <c r="L57" s="181"/>
      <c r="M57" s="181">
        <f>'将来負担比率（分子）の構造'!L$51</f>
        <v>35</v>
      </c>
      <c r="N57" s="181"/>
      <c r="O57" s="181"/>
      <c r="P57" s="181">
        <f>'将来負担比率（分子）の構造'!M$51</f>
        <v>33</v>
      </c>
    </row>
    <row r="58" spans="1:16">
      <c r="A58" s="181" t="s">
        <v>41</v>
      </c>
      <c r="B58" s="181"/>
      <c r="C58" s="181"/>
      <c r="D58" s="181">
        <f>'将来負担比率（分子）の構造'!I$50</f>
        <v>4792</v>
      </c>
      <c r="E58" s="181"/>
      <c r="F58" s="181"/>
      <c r="G58" s="181">
        <f>'将来負担比率（分子）の構造'!J$50</f>
        <v>4828</v>
      </c>
      <c r="H58" s="181"/>
      <c r="I58" s="181"/>
      <c r="J58" s="181">
        <f>'将来負担比率（分子）の構造'!K$50</f>
        <v>4862</v>
      </c>
      <c r="K58" s="181"/>
      <c r="L58" s="181"/>
      <c r="M58" s="181">
        <f>'将来負担比率（分子）の構造'!L$50</f>
        <v>4971</v>
      </c>
      <c r="N58" s="181"/>
      <c r="O58" s="181"/>
      <c r="P58" s="181">
        <f>'将来負担比率（分子）の構造'!M$50</f>
        <v>5044</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1283</v>
      </c>
      <c r="C62" s="181"/>
      <c r="D62" s="181"/>
      <c r="E62" s="181">
        <f>'将来負担比率（分子）の構造'!J$45</f>
        <v>1401</v>
      </c>
      <c r="F62" s="181"/>
      <c r="G62" s="181"/>
      <c r="H62" s="181">
        <f>'将来負担比率（分子）の構造'!K$45</f>
        <v>1179</v>
      </c>
      <c r="I62" s="181"/>
      <c r="J62" s="181"/>
      <c r="K62" s="181">
        <f>'将来負担比率（分子）の構造'!L$45</f>
        <v>1181</v>
      </c>
      <c r="L62" s="181"/>
      <c r="M62" s="181"/>
      <c r="N62" s="181">
        <f>'将来負担比率（分子）の構造'!M$45</f>
        <v>1144</v>
      </c>
      <c r="O62" s="181"/>
      <c r="P62" s="181"/>
    </row>
    <row r="63" spans="1:16">
      <c r="A63" s="181" t="s">
        <v>34</v>
      </c>
      <c r="B63" s="181">
        <f>'将来負担比率（分子）の構造'!I$44</f>
        <v>724</v>
      </c>
      <c r="C63" s="181"/>
      <c r="D63" s="181"/>
      <c r="E63" s="181">
        <f>'将来負担比率（分子）の構造'!J$44</f>
        <v>755</v>
      </c>
      <c r="F63" s="181"/>
      <c r="G63" s="181"/>
      <c r="H63" s="181">
        <f>'将来負担比率（分子）の構造'!K$44</f>
        <v>819</v>
      </c>
      <c r="I63" s="181"/>
      <c r="J63" s="181"/>
      <c r="K63" s="181">
        <f>'将来負担比率（分子）の構造'!L$44</f>
        <v>793</v>
      </c>
      <c r="L63" s="181"/>
      <c r="M63" s="181"/>
      <c r="N63" s="181">
        <f>'将来負担比率（分子）の構造'!M$44</f>
        <v>751</v>
      </c>
      <c r="O63" s="181"/>
      <c r="P63" s="181"/>
    </row>
    <row r="64" spans="1:16">
      <c r="A64" s="181" t="s">
        <v>33</v>
      </c>
      <c r="B64" s="181">
        <f>'将来負担比率（分子）の構造'!I$43</f>
        <v>5797</v>
      </c>
      <c r="C64" s="181"/>
      <c r="D64" s="181"/>
      <c r="E64" s="181">
        <f>'将来負担比率（分子）の構造'!J$43</f>
        <v>5606</v>
      </c>
      <c r="F64" s="181"/>
      <c r="G64" s="181"/>
      <c r="H64" s="181">
        <f>'将来負担比率（分子）の構造'!K$43</f>
        <v>5411</v>
      </c>
      <c r="I64" s="181"/>
      <c r="J64" s="181"/>
      <c r="K64" s="181">
        <f>'将来負担比率（分子）の構造'!L$43</f>
        <v>5389</v>
      </c>
      <c r="L64" s="181"/>
      <c r="M64" s="181"/>
      <c r="N64" s="181">
        <f>'将来負担比率（分子）の構造'!M$43</f>
        <v>5316</v>
      </c>
      <c r="O64" s="181"/>
      <c r="P64" s="181"/>
    </row>
    <row r="65" spans="1:16">
      <c r="A65" s="181" t="s">
        <v>32</v>
      </c>
      <c r="B65" s="181">
        <f>'将来負担比率（分子）の構造'!I$42</f>
        <v>20</v>
      </c>
      <c r="C65" s="181"/>
      <c r="D65" s="181"/>
      <c r="E65" s="181">
        <f>'将来負担比率（分子）の構造'!J$42</f>
        <v>17</v>
      </c>
      <c r="F65" s="181"/>
      <c r="G65" s="181"/>
      <c r="H65" s="181">
        <f>'将来負担比率（分子）の構造'!K$42</f>
        <v>15</v>
      </c>
      <c r="I65" s="181"/>
      <c r="J65" s="181"/>
      <c r="K65" s="181">
        <f>'将来負担比率（分子）の構造'!L$42</f>
        <v>15</v>
      </c>
      <c r="L65" s="181"/>
      <c r="M65" s="181"/>
      <c r="N65" s="181">
        <f>'将来負担比率（分子）の構造'!M$42</f>
        <v>14</v>
      </c>
      <c r="O65" s="181"/>
      <c r="P65" s="181"/>
    </row>
    <row r="66" spans="1:16">
      <c r="A66" s="181" t="s">
        <v>31</v>
      </c>
      <c r="B66" s="181">
        <f>'将来負担比率（分子）の構造'!I$41</f>
        <v>11162</v>
      </c>
      <c r="C66" s="181"/>
      <c r="D66" s="181"/>
      <c r="E66" s="181">
        <f>'将来負担比率（分子）の構造'!J$41</f>
        <v>10348</v>
      </c>
      <c r="F66" s="181"/>
      <c r="G66" s="181"/>
      <c r="H66" s="181">
        <f>'将来負担比率（分子）の構造'!K$41</f>
        <v>9926</v>
      </c>
      <c r="I66" s="181"/>
      <c r="J66" s="181"/>
      <c r="K66" s="181">
        <f>'将来負担比率（分子）の構造'!L$41</f>
        <v>9877</v>
      </c>
      <c r="L66" s="181"/>
      <c r="M66" s="181"/>
      <c r="N66" s="181">
        <f>'将来負担比率（分子）の構造'!M$41</f>
        <v>9731</v>
      </c>
      <c r="O66" s="181"/>
      <c r="P66" s="181"/>
    </row>
    <row r="67" spans="1:16">
      <c r="A67" s="181" t="s">
        <v>75</v>
      </c>
      <c r="B67" s="181" t="e">
        <f>NA()</f>
        <v>#N/A</v>
      </c>
      <c r="C67" s="181">
        <f>IF(ISNUMBER('将来負担比率（分子）の構造'!I$53), IF('将来負担比率（分子）の構造'!I$53 &lt; 0, 0, '将来負担比率（分子）の構造'!I$53), NA())</f>
        <v>1885</v>
      </c>
      <c r="D67" s="181" t="e">
        <f>NA()</f>
        <v>#N/A</v>
      </c>
      <c r="E67" s="181" t="e">
        <f>NA()</f>
        <v>#N/A</v>
      </c>
      <c r="F67" s="181">
        <f>IF(ISNUMBER('将来負担比率（分子）の構造'!J$53), IF('将来負担比率（分子）の構造'!J$53 &lt; 0, 0, '将来負担比率（分子）の構造'!J$53), NA())</f>
        <v>1510</v>
      </c>
      <c r="G67" s="181" t="e">
        <f>NA()</f>
        <v>#N/A</v>
      </c>
      <c r="H67" s="181" t="e">
        <f>NA()</f>
        <v>#N/A</v>
      </c>
      <c r="I67" s="181">
        <f>IF(ISNUMBER('将来負担比率（分子）の構造'!K$53), IF('将来負担比率（分子）の構造'!K$53 &lt; 0, 0, '将来負担比率（分子）の構造'!K$53), NA())</f>
        <v>1018</v>
      </c>
      <c r="J67" s="181" t="e">
        <f>NA()</f>
        <v>#N/A</v>
      </c>
      <c r="K67" s="181" t="e">
        <f>NA()</f>
        <v>#N/A</v>
      </c>
      <c r="L67" s="181">
        <f>IF(ISNUMBER('将来負担比率（分子）の構造'!L$53), IF('将来負担比率（分子）の構造'!L$53 &lt; 0, 0, '将来負担比率（分子）の構造'!L$53), NA())</f>
        <v>1544</v>
      </c>
      <c r="M67" s="181" t="e">
        <f>NA()</f>
        <v>#N/A</v>
      </c>
      <c r="N67" s="181" t="e">
        <f>NA()</f>
        <v>#N/A</v>
      </c>
      <c r="O67" s="181">
        <f>IF(ISNUMBER('将来負担比率（分子）の構造'!M$53), IF('将来負担比率（分子）の構造'!M$53 &lt; 0, 0, '将来負担比率（分子）の構造'!M$53), NA())</f>
        <v>849</v>
      </c>
      <c r="P67" s="181" t="e">
        <f>NA()</f>
        <v>#N/A</v>
      </c>
    </row>
    <row r="70" spans="1:16">
      <c r="A70" s="183" t="s">
        <v>76</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77</v>
      </c>
      <c r="B72" s="185">
        <f>基金残高に係る経年分析!F55</f>
        <v>1483</v>
      </c>
      <c r="C72" s="185">
        <f>基金残高に係る経年分析!G55</f>
        <v>1483</v>
      </c>
      <c r="D72" s="185">
        <f>基金残高に係る経年分析!H55</f>
        <v>1484</v>
      </c>
    </row>
    <row r="73" spans="1:16">
      <c r="A73" s="184" t="s">
        <v>78</v>
      </c>
      <c r="B73" s="185">
        <f>基金残高に係る経年分析!F56</f>
        <v>483</v>
      </c>
      <c r="C73" s="185">
        <f>基金残高に係る経年分析!G56</f>
        <v>484</v>
      </c>
      <c r="D73" s="185">
        <f>基金残高に係る経年分析!H56</f>
        <v>484</v>
      </c>
    </row>
    <row r="74" spans="1:16">
      <c r="A74" s="184" t="s">
        <v>79</v>
      </c>
      <c r="B74" s="185">
        <f>基金残高に係る経年分析!F57</f>
        <v>3484</v>
      </c>
      <c r="C74" s="185">
        <f>基金残高に係る経年分析!G57</f>
        <v>3623</v>
      </c>
      <c r="D74" s="185">
        <f>基金残高に係る経年分析!H57</f>
        <v>3677</v>
      </c>
    </row>
  </sheetData>
  <sheetProtection algorithmName="SHA-512" hashValue="rXuD5+ccHSGVR4XCIpKEUhdwzDHyt1QJlwDrus3XJhGMSdX78oJBSv6TTibeqLv9alkCy06zZlFApBJn3kAwaw==" saltValue="7QJpIMjITuXis79aOafLcg=="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長尾 勇助</dc:creator>
  <cp:lastModifiedBy> </cp:lastModifiedBy>
  <dcterms:created xsi:type="dcterms:W3CDTF">2021-09-22T05:46:56Z</dcterms:created>
  <dcterms:modified xsi:type="dcterms:W3CDTF">2021-09-22T05:46:57Z</dcterms:modified>
</cp:coreProperties>
</file>