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makura\Desktop\【財政状況資料集】_303917_みなべ町_2017\"/>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<sst xmlns="http://schemas.openxmlformats.org/spreadsheetml/2006/main" count="1058" uniqueCount="597">
  <si>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</si>
  <si>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</si>
  <si>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</si>
  <si>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</si>
  <si>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</si>
  <si>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</si>
  <si>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</si>
  <si>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</si>
  <si>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</si>
  <si>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</si>
  <si>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</si>
  <si>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</si>
  <si>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</si>
  <si>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</si>
  <si>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</si>
  <si>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</si>
  <si>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</si>
  <si>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</si>
  <si>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</si>
  <si>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</si>
  <si>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</si>
  <si>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</si>
  <si>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</si>
  <si>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</si>
  <si>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</si>
  <si>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</si>
  <si>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</si>
  <si>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</si>
  <si>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</si>
  <si>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</si>
  <si>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</si>
  <si>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</si>
  <si>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</si>
  <si>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</si>
  <si>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</si>
  <si>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</si>
  <si>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</si>
  <si>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</si>
  <si>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</si>
  <si>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</si>
  <si>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</si>
  <si>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</si>
  <si>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</si>
  <si>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</si>
  <si>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</si>
  <si>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</si>
  <si>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</si>
  <si>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</si>
  <si>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</si>
  <si>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</si>
  <si>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</si>
  <si>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</si>
  <si>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</si>
  <si>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</si>
  <si>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</si>
  <si>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</si>
  <si>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</si>
  <si>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</si>
  <si>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</si>
  <si>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</si>
  <si>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</si>
  <si>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</si>
  <si>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</si>
  <si>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</si>
  <si>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</si>
  <si>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</si>
  <si>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</si>
  <si>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</si>
  <si>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</si>
  <si>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</si>
  <si>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</si>
  <si>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</si>
  <si>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</si>
  <si>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</si>
  <si>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</si>
  <si>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</si>
  <si>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</si>
  <si>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</si>
  <si>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</si>
  <si>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</si>
  <si>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</si>
  <si>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</si>
  <si>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</si>
  <si>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</si>
  <si>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</si>
  <si>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</si>
  <si>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</si>
  <si>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</si>
  <si>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</si>
  <si>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</si>
  <si>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</si>
  <si>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</si>
  <si>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</si>
  <si>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みなべ町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</si>
  <si>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</si>
  <si>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</si>
  <si>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</si>
  <si>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</si>
  <si>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</si>
  <si>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</si>
  <si>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</si>
  <si>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</si>
  <si>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</si>
  <si>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</si>
  <si>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</si>
  <si>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</si>
  <si>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</si>
  <si>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</si>
  <si>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</si>
  <si>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</si>
  <si>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</si>
  <si>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</si>
  <si>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</si>
  <si>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</si>
  <si>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</si>
  <si>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</si>
  <si>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</si>
  <si>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</si>
  <si>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</si>
  <si>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</si>
  <si>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</si>
  <si>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</si>
  <si>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</si>
  <si>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</si>
  <si>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</si>
  <si>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</si>
  <si>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</si>
  <si>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</si>
  <si>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</si>
  <si>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</si>
  <si>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</si>
  <si>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</si>
  <si>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</si>
  <si>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</si>
  <si>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</si>
  <si>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</si>
  <si>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</si>
  <si>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</si>
  <si>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</si>
  <si>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</si>
  <si>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</si>
  <si>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</si>
  <si>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</si>
  <si>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</si>
  <si>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</si>
  <si>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</si>
  <si>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</si>
  <si>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</si>
  <si>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</si>
  <si>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</si>
  <si>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</si>
  <si>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</si>
  <si>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</si>
  <si>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</si>
  <si>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</si>
  <si>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</si>
  <si>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</si>
  <si>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</si>
  <si>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</si>
  <si>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</si>
  <si>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</si>
  <si>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</si>
  <si>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</si>
  <si>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</si>
  <si>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</si>
  <si>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</si>
  <si>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</si>
  <si>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</si>
  <si>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</si>
  <si>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</si>
  <si>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</si>
  <si>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</si>
  <si>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</si>
  <si>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</si>
  <si>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</si>
  <si>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</si>
  <si>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</si>
  <si>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</si>
  <si>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</si>
  <si>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</si>
  <si>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</si>
  <si>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</si>
  <si>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</si>
  <si>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</si>
  <si>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</si>
  <si>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</si>
  <si>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</si>
  <si>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</si>
  <si>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</si>
  <si>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</si>
  <si>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</si>
  <si>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</si>
  <si>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</si>
  <si>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</si>
  <si>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</si>
  <si>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</si>
  <si>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</si>
  <si>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</si>
  <si>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</si>
  <si>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</si>
  <si>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</si>
  <si>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</si>
  <si>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</si>
  <si>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</si>
  <si>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</si>
  <si>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</si>
  <si>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</si>
  <si>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</si>
  <si>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和歌山県みなべ町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</si>
  <si>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</si>
  <si>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</si>
  <si>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</si>
  <si>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</si>
  <si>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</si>
  <si>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</si>
  <si>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</si>
  <si>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</si>
  <si>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</si>
  <si>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</si>
  <si>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</si>
  <si>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</si>
  <si>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</si>
  <si>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</si>
  <si>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</si>
  <si>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</si>
  <si>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</si>
  <si>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</si>
  <si>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</si>
  <si>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</si>
  <si>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</si>
  <si>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</si>
  <si>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</si>
  <si>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</si>
  <si>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</si>
  <si>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</si>
  <si>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</si>
  <si>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</si>
  <si>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</si>
  <si>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</si>
  <si>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</si>
  <si>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</si>
  <si>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</si>
  <si>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</si>
  <si>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</si>
  <si>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</si>
  <si>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</si>
  <si>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</si>
  <si>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</si>
  <si>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</si>
  <si>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</si>
  <si>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</si>
  <si>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</si>
  <si>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</si>
  <si>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</si>
  <si>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</si>
  <si>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</si>
  <si>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</si>
  <si>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</si>
  <si>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</si>
  <si>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</si>
  <si>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</si>
  <si>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</si>
  <si>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</si>
  <si>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</si>
  <si>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</si>
  <si>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</si>
  <si>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</si>
  <si>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</si>
  <si>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</si>
  <si>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</si>
  <si>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</si>
  <si>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</si>
  <si>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</si>
  <si>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</si>
  <si>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</si>
  <si>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</si>
  <si>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</si>
  <si>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</si>
  <si>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</si>
  <si>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</si>
  <si>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</si>
  <si>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</si>
  <si>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</si>
  <si>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</si>
  <si>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</si>
  <si>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</si>
  <si>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</si>
  <si>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</si>
  <si>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</si>
  <si>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</si>
  <si>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</si>
  <si>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</si>
  <si>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</si>
  <si>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</si>
  <si>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</si>
  <si>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</si>
  <si>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</si>
  <si>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</si>
  <si>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</si>
  <si>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</si>
  <si>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</si>
  <si>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</si>
  <si>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</si>
  <si>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</si>
  <si>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</si>
  <si>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</si>
  <si>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</si>
  <si>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</si>
  <si>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</si>
  <si>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</si>
  <si>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</si>
  <si>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</si>
  <si>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</si>
  <si>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</si>
  <si>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</si>
  <si>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</si>
  <si>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</si>
  <si>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</si>
  <si>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</si>
  <si>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</si>
  <si>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</si>
  <si>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</si>
  <si>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</si>
  <si>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</si>
  <si>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</si>
  <si>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</si>
  <si>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</si>
  <si>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</si>
  <si>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</si>
  <si>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</si>
  <si>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</si>
  <si>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</si>
  <si>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</si>
  <si>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</si>
  <si>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</si>
  <si>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</si>
  <si>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</si>
  <si>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</si>
  <si>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</si>
  <si>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</si>
  <si>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</si>
  <si>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</si>
  <si>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</si>
  <si>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</si>
  <si>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</si>
  <si>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</si>
  <si>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</si>
  <si>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</si>
  <si>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</si>
  <si>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</si>
  <si>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</si>
  <si>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</si>
  <si>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</si>
  <si>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</si>
  <si>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</si>
  <si>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</si>
  <si>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</si>
  <si>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</si>
  <si>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和歌山県みなべ町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</si>
  <si>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</si>
  <si>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</si>
  <si>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</si>
  <si>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</si>
  <si>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</si>
  <si>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</si>
  <si>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</si>
  <si>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</si>
  <si>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</si>
  <si>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</si>
  <si>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</si>
  <si>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</si>
  <si>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</si>
  <si>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</si>
  <si>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</si>
  <si>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</si>
  <si>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</si>
  <si>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</si>
  <si>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</si>
  <si>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</si>
  <si>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</si>
  <si>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</si>
  <si>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</si>
  <si>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</si>
  <si>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</si>
  <si>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</si>
  <si>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</si>
  <si>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</si>
  <si>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</si>
  <si>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</si>
  <si>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</si>
  <si>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</si>
  <si>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</si>
  <si>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</si>
  <si>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</si>
  <si>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</si>
  <si>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</si>
  <si>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</si>
  <si>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</si>
  <si>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</si>
  <si>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</si>
  <si>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</si>
  <si>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法非適用企業</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</si>
  <si>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</si>
  <si>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</si>
  <si>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</si>
  <si>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</si>
  <si>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</si>
  <si>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</si>
  <si>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</si>
  <si>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</si>
  <si>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</si>
  <si>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</si>
  <si>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</si>
  <si>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</si>
  <si>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</si>
  <si>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</si>
  <si>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</si>
  <si>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</si>
  <si>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</si>
  <si>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</si>
  <si>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</si>
  <si>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</si>
  <si>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</si>
  <si>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</si>
  <si>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</si>
  <si>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</si>
  <si>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</si>
  <si>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</si>
  <si>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</si>
  <si>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</si>
  <si>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</si>
  <si>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</si>
  <si>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</si>
  <si>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</si>
  <si>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</si>
  <si>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</si>
  <si>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</si>
  <si>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</si>
  <si>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</si>
  <si>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</si>
  <si>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</si>
  <si>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</si>
  <si>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</si>
  <si>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</si>
  <si>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</si>
  <si>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</si>
  <si>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</si>
  <si>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</si>
  <si>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</si>
  <si>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</si>
  <si>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</si>
  <si>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</si>
  <si>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</si>
  <si>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</si>
  <si>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</si>
  <si>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</si>
  <si>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</si>
  <si>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</si>
  <si>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</si>
  <si>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</si>
  <si>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</si>
  <si>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</si>
  <si>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</si>
  <si>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</si>
  <si>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</si>
  <si>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</si>
  <si>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</si>
  <si>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</si>
  <si>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</si>
  <si>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</si>
  <si>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</si>
  <si>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</si>
  <si>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</si>
  <si>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</si>
  <si>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</si>
  <si>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</si>
  <si>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</si>
  <si>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</si>
  <si>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</si>
  <si>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</si>
  <si>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</si>
  <si>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</si>
  <si>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</si>
  <si>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</si>
  <si>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</si>
  <si>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</si>
  <si>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</si>
  <si>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</si>
  <si>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</si>
  <si>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</si>
  <si>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</si>
  <si>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</si>
  <si>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</si>
  <si>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</si>
  <si>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</si>
  <si>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</si>
  <si>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</si>
  <si>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</si>
  <si>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</si>
  <si>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</si>
  <si>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</si>
  <si>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</si>
  <si>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</si>
  <si>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</si>
  <si>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</si>
  <si>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</si>
  <si>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</si>
  <si>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</si>
  <si>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</si>
  <si>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</si>
  <si>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</si>
  <si>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</si>
  <si>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</si>
  <si>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</si>
  <si>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</si>
  <si>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</si>
  <si>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</si>
  <si>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</si>
  <si>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</si>
  <si>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</si>
  <si>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</si>
  <si>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</si>
  <si>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</si>
  <si>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</si>
  <si>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</si>
  <si>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</si>
  <si>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</si>
  <si>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</si>
  <si>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</si>
  <si>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</si>
  <si>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</si>
  <si>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</si>
  <si>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</si>
  <si>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</si>
  <si>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</si>
  <si>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</si>
  <si>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</si>
  <si>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</si>
  <si>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</si>
  <si>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</si>
  <si>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</si>
  <si>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</si>
  <si>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</si>
  <si>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</si>
  <si>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</si>
  <si>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</si>
  <si>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</si>
  <si>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</si>
  <si>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</si>
  <si>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</si>
  <si>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</si>
  <si>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</si>
  <si>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</si>
  <si>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</si>
  <si>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</si>
  <si>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</si>
  <si>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</si>
  <si>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</si>
  <si>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</si>
  <si>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</si>
  <si>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</si>
  <si>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</si>
  <si>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</si>
  <si>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</si>
  <si>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</si>
  <si>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</si>
  <si>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</si>
  <si>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</si>
  <si>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</si>
  <si>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</si>
  <si>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1.60</t>
  </si>
  <si>
    <t>▲ 0.61</t>
  </si>
  <si>
    <t>一般会計</t>
  </si>
  <si>
    <t>水道事業会計</t>
  </si>
  <si>
    <t>国民健康保険特別会計</t>
  </si>
  <si>
    <t>簡易水道事業特別会計</t>
  </si>
  <si>
    <t>介護保険特別会計</t>
  </si>
  <si>
    <t>後期高齢者医療特別会計</t>
  </si>
  <si>
    <t>農業集落排水事業特別会計</t>
  </si>
  <si>
    <t>公共下水道事業特別会計</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</si>
  <si>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</si>
  <si>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</si>
  <si>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</si>
  <si>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</si>
  <si>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</si>
  <si>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</si>
  <si>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</si>
  <si>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ここに入力</t>
    <rPh sb="3" eb="5">
      <t>ニュウリョク</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</si>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</sst>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0" xfId="8" applyFont="1" applyFill="1" applyBorder="1" applyAlignment="1" applyProtection="1">
      <alignment horizontal="center" vertical="center" shrinkToFit="1"/>
      <protection hidden="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30" xfId="8" applyFont="1" applyFill="1" applyBorder="1" applyAlignment="1">
      <alignment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38" xfId="11" applyNumberForma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15" fillId="0" borderId="34" xfId="11" applyFont="1" applyBorder="1" applyAlignment="1">
      <alignment horizontal="center"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xmlns:c16r2="http://schemas.microsoft.com/office/drawing/2015/06/chart">
            <c:ext xmlns:c16="http://schemas.microsoft.com/office/drawing/2014/chart" uri="{C3380CC4-5D6E-409C-BE32-E72D297353CC}">
              <c16:uniqueId val="{00000000-8A43-4BF5-BB62-85A25945671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117808</c:v>
                </c:pt>
                <c:pt idx="1">
                  <c:v>86784</c:v>
                </c:pt>
                <c:pt idx="2">
                  <c:v>82011</c:v>
                </c:pt>
                <c:pt idx="3">
                  <c:v>97240</c:v>
                </c:pt>
                <c:pt idx="4">
                  <c:v>141328</c:v>
                </c:pt>
              </c:numCache>
            </c:numRef>
          </c:val>
          <c:smooth val="0"/>
          <c:extLst xmlns:c16r2="http://schemas.microsoft.com/office/drawing/2015/06/chart">
            <c:ext xmlns:c16="http://schemas.microsoft.com/office/drawing/2014/chart" uri="{C3380CC4-5D6E-409C-BE32-E72D297353CC}">
              <c16:uniqueId val="{00000001-8A43-4BF5-BB62-85A259456717}"/>
            </c:ext>
          </c:extLst>
        </c:ser>
        <c:dLbls>
          <c:showLegendKey val="0"/>
          <c:showVal val="0"/>
          <c:showCatName val="0"/>
          <c:showSerName val="0"/>
          <c:showPercent val="0"/>
          <c:showBubbleSize val="0"/>
        </c:dLbls>
        <c:marker val="1"/>
        <c:smooth val="0"/>
        <c:axId val="195870208"/>
        <c:axId val="195868640"/>
      </c:lineChart>
      <c:catAx>
        <c:axId val="195870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868640"/>
        <c:crosses val="autoZero"/>
        <c:auto val="1"/>
        <c:lblAlgn val="ctr"/>
        <c:lblOffset val="100"/>
        <c:tickLblSkip val="1"/>
        <c:tickMarkSkip val="1"/>
        <c:noMultiLvlLbl val="0"/>
      </c:catAx>
      <c:valAx>
        <c:axId val="19586864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5870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11.59</c:v>
                </c:pt>
                <c:pt idx="1">
                  <c:v>10.1</c:v>
                </c:pt>
                <c:pt idx="2">
                  <c:v>10.62</c:v>
                </c:pt>
                <c:pt idx="3">
                  <c:v>11.4</c:v>
                </c:pt>
                <c:pt idx="4">
                  <c:v>11.05</c:v>
                </c:pt>
              </c:numCache>
            </c:numRef>
          </c:val>
          <c:extLst xmlns:c16r2="http://schemas.microsoft.com/office/drawing/2015/06/chart">
            <c:ext xmlns:c16="http://schemas.microsoft.com/office/drawing/2014/chart" uri="{C3380CC4-5D6E-409C-BE32-E72D297353CC}">
              <c16:uniqueId val="{00000000-4A31-4F0F-8D69-4D599FB7D73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26.28</c:v>
                </c:pt>
                <c:pt idx="1">
                  <c:v>26.57</c:v>
                </c:pt>
                <c:pt idx="2">
                  <c:v>26.78</c:v>
                </c:pt>
                <c:pt idx="3">
                  <c:v>27.18</c:v>
                </c:pt>
                <c:pt idx="4">
                  <c:v>27.84</c:v>
                </c:pt>
              </c:numCache>
            </c:numRef>
          </c:val>
          <c:extLst xmlns:c16r2="http://schemas.microsoft.com/office/drawing/2015/06/chart">
            <c:ext xmlns:c16="http://schemas.microsoft.com/office/drawing/2014/chart" uri="{C3380CC4-5D6E-409C-BE32-E72D297353CC}">
              <c16:uniqueId val="{00000001-4A31-4F0F-8D69-4D599FB7D730}"/>
            </c:ext>
          </c:extLst>
        </c:ser>
        <c:dLbls>
          <c:showLegendKey val="0"/>
          <c:showVal val="0"/>
          <c:showCatName val="0"/>
          <c:showSerName val="0"/>
          <c:showPercent val="0"/>
          <c:showBubbleSize val="0"/>
        </c:dLbls>
        <c:gapWidth val="250"/>
        <c:overlap val="100"/>
        <c:axId val="195866680"/>
        <c:axId val="195865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0.66</c:v>
                </c:pt>
                <c:pt idx="1">
                  <c:v>-1.6</c:v>
                </c:pt>
                <c:pt idx="2">
                  <c:v>0.46</c:v>
                </c:pt>
                <c:pt idx="3">
                  <c:v>0.64</c:v>
                </c:pt>
                <c:pt idx="4">
                  <c:v>-0.61</c:v>
                </c:pt>
              </c:numCache>
            </c:numRef>
          </c:val>
          <c:smooth val="0"/>
          <c:extLst xmlns:c16r2="http://schemas.microsoft.com/office/drawing/2015/06/chart">
            <c:ext xmlns:c16="http://schemas.microsoft.com/office/drawing/2014/chart" uri="{C3380CC4-5D6E-409C-BE32-E72D297353CC}">
              <c16:uniqueId val="{00000002-4A31-4F0F-8D69-4D599FB7D730}"/>
            </c:ext>
          </c:extLst>
        </c:ser>
        <c:dLbls>
          <c:showLegendKey val="0"/>
          <c:showVal val="0"/>
          <c:showCatName val="0"/>
          <c:showSerName val="0"/>
          <c:showPercent val="0"/>
          <c:showBubbleSize val="0"/>
        </c:dLbls>
        <c:marker val="1"/>
        <c:smooth val="0"/>
        <c:axId val="195866680"/>
        <c:axId val="195865504"/>
      </c:lineChart>
      <c:catAx>
        <c:axId val="195866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5865504"/>
        <c:crosses val="autoZero"/>
        <c:auto val="1"/>
        <c:lblAlgn val="ctr"/>
        <c:lblOffset val="100"/>
        <c:tickLblSkip val="1"/>
        <c:tickMarkSkip val="1"/>
        <c:noMultiLvlLbl val="0"/>
      </c:catAx>
      <c:valAx>
        <c:axId val="195865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5866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F2C4-43A7-8811-821EF4BABE9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F2C4-43A7-8811-821EF4BABE9B}"/>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0.02</c:v>
                </c:pt>
                <c:pt idx="2">
                  <c:v>#N/A</c:v>
                </c:pt>
                <c:pt idx="3">
                  <c:v>0.08</c:v>
                </c:pt>
                <c:pt idx="4">
                  <c:v>#N/A</c:v>
                </c:pt>
                <c:pt idx="5">
                  <c:v>0.05</c:v>
                </c:pt>
                <c:pt idx="6">
                  <c:v>#N/A</c:v>
                </c:pt>
                <c:pt idx="7">
                  <c:v>0.09</c:v>
                </c:pt>
                <c:pt idx="8">
                  <c:v>#N/A</c:v>
                </c:pt>
                <c:pt idx="9">
                  <c:v>0.05</c:v>
                </c:pt>
              </c:numCache>
            </c:numRef>
          </c:val>
          <c:extLst xmlns:c16r2="http://schemas.microsoft.com/office/drawing/2015/06/chart">
            <c:ext xmlns:c16="http://schemas.microsoft.com/office/drawing/2014/chart" uri="{C3380CC4-5D6E-409C-BE32-E72D297353CC}">
              <c16:uniqueId val="{00000002-F2C4-43A7-8811-821EF4BABE9B}"/>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0.05</c:v>
                </c:pt>
                <c:pt idx="2">
                  <c:v>#N/A</c:v>
                </c:pt>
                <c:pt idx="3">
                  <c:v>0.08</c:v>
                </c:pt>
                <c:pt idx="4">
                  <c:v>#N/A</c:v>
                </c:pt>
                <c:pt idx="5">
                  <c:v>0.09</c:v>
                </c:pt>
                <c:pt idx="6">
                  <c:v>#N/A</c:v>
                </c:pt>
                <c:pt idx="7">
                  <c:v>7.0000000000000007E-2</c:v>
                </c:pt>
                <c:pt idx="8">
                  <c:v>#N/A</c:v>
                </c:pt>
                <c:pt idx="9">
                  <c:v>0.06</c:v>
                </c:pt>
              </c:numCache>
            </c:numRef>
          </c:val>
          <c:extLst xmlns:c16r2="http://schemas.microsoft.com/office/drawing/2015/06/chart">
            <c:ext xmlns:c16="http://schemas.microsoft.com/office/drawing/2014/chart" uri="{C3380CC4-5D6E-409C-BE32-E72D297353CC}">
              <c16:uniqueId val="{00000003-F2C4-43A7-8811-821EF4BABE9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0.08</c:v>
                </c:pt>
                <c:pt idx="2">
                  <c:v>#N/A</c:v>
                </c:pt>
                <c:pt idx="3">
                  <c:v>0.08</c:v>
                </c:pt>
                <c:pt idx="4">
                  <c:v>#N/A</c:v>
                </c:pt>
                <c:pt idx="5">
                  <c:v>0.08</c:v>
                </c:pt>
                <c:pt idx="6">
                  <c:v>#N/A</c:v>
                </c:pt>
                <c:pt idx="7">
                  <c:v>0.08</c:v>
                </c:pt>
                <c:pt idx="8">
                  <c:v>#N/A</c:v>
                </c:pt>
                <c:pt idx="9">
                  <c:v>0.11</c:v>
                </c:pt>
              </c:numCache>
            </c:numRef>
          </c:val>
          <c:extLst xmlns:c16r2="http://schemas.microsoft.com/office/drawing/2015/06/chart">
            <c:ext xmlns:c16="http://schemas.microsoft.com/office/drawing/2014/chart" uri="{C3380CC4-5D6E-409C-BE32-E72D297353CC}">
              <c16:uniqueId val="{00000004-F2C4-43A7-8811-821EF4BABE9B}"/>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0.62</c:v>
                </c:pt>
                <c:pt idx="2">
                  <c:v>#N/A</c:v>
                </c:pt>
                <c:pt idx="3">
                  <c:v>0.57999999999999996</c:v>
                </c:pt>
                <c:pt idx="4">
                  <c:v>#N/A</c:v>
                </c:pt>
                <c:pt idx="5">
                  <c:v>0.15</c:v>
                </c:pt>
                <c:pt idx="6">
                  <c:v>#N/A</c:v>
                </c:pt>
                <c:pt idx="7">
                  <c:v>0.46</c:v>
                </c:pt>
                <c:pt idx="8">
                  <c:v>#N/A</c:v>
                </c:pt>
                <c:pt idx="9">
                  <c:v>0.14000000000000001</c:v>
                </c:pt>
              </c:numCache>
            </c:numRef>
          </c:val>
          <c:extLst xmlns:c16r2="http://schemas.microsoft.com/office/drawing/2015/06/chart">
            <c:ext xmlns:c16="http://schemas.microsoft.com/office/drawing/2014/chart" uri="{C3380CC4-5D6E-409C-BE32-E72D297353CC}">
              <c16:uniqueId val="{00000005-F2C4-43A7-8811-821EF4BABE9B}"/>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7.0000000000000007E-2</c:v>
                </c:pt>
                <c:pt idx="2">
                  <c:v>#N/A</c:v>
                </c:pt>
                <c:pt idx="3">
                  <c:v>0.08</c:v>
                </c:pt>
                <c:pt idx="4">
                  <c:v>#N/A</c:v>
                </c:pt>
                <c:pt idx="5">
                  <c:v>0.08</c:v>
                </c:pt>
                <c:pt idx="6">
                  <c:v>#N/A</c:v>
                </c:pt>
                <c:pt idx="7">
                  <c:v>0.16</c:v>
                </c:pt>
                <c:pt idx="8">
                  <c:v>#N/A</c:v>
                </c:pt>
                <c:pt idx="9">
                  <c:v>0.21</c:v>
                </c:pt>
              </c:numCache>
            </c:numRef>
          </c:val>
          <c:extLst xmlns:c16r2="http://schemas.microsoft.com/office/drawing/2015/06/chart">
            <c:ext xmlns:c16="http://schemas.microsoft.com/office/drawing/2014/chart" uri="{C3380CC4-5D6E-409C-BE32-E72D297353CC}">
              <c16:uniqueId val="{00000006-F2C4-43A7-8811-821EF4BABE9B}"/>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0.86</c:v>
                </c:pt>
                <c:pt idx="2">
                  <c:v>#N/A</c:v>
                </c:pt>
                <c:pt idx="3">
                  <c:v>1.38</c:v>
                </c:pt>
                <c:pt idx="4">
                  <c:v>#N/A</c:v>
                </c:pt>
                <c:pt idx="5">
                  <c:v>1.84</c:v>
                </c:pt>
                <c:pt idx="6">
                  <c:v>#N/A</c:v>
                </c:pt>
                <c:pt idx="7">
                  <c:v>1.96</c:v>
                </c:pt>
                <c:pt idx="8">
                  <c:v>#N/A</c:v>
                </c:pt>
                <c:pt idx="9">
                  <c:v>3.71</c:v>
                </c:pt>
              </c:numCache>
            </c:numRef>
          </c:val>
          <c:extLst xmlns:c16r2="http://schemas.microsoft.com/office/drawing/2015/06/chart">
            <c:ext xmlns:c16="http://schemas.microsoft.com/office/drawing/2014/chart" uri="{C3380CC4-5D6E-409C-BE32-E72D297353CC}">
              <c16:uniqueId val="{00000007-F2C4-43A7-8811-821EF4BABE9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4.8499999999999996</c:v>
                </c:pt>
                <c:pt idx="2">
                  <c:v>#N/A</c:v>
                </c:pt>
                <c:pt idx="3">
                  <c:v>5.36</c:v>
                </c:pt>
                <c:pt idx="4">
                  <c:v>#N/A</c:v>
                </c:pt>
                <c:pt idx="5">
                  <c:v>5.49</c:v>
                </c:pt>
                <c:pt idx="6">
                  <c:v>#N/A</c:v>
                </c:pt>
                <c:pt idx="7">
                  <c:v>5.58</c:v>
                </c:pt>
                <c:pt idx="8">
                  <c:v>#N/A</c:v>
                </c:pt>
                <c:pt idx="9">
                  <c:v>5.89</c:v>
                </c:pt>
              </c:numCache>
            </c:numRef>
          </c:val>
          <c:extLst xmlns:c16r2="http://schemas.microsoft.com/office/drawing/2015/06/chart">
            <c:ext xmlns:c16="http://schemas.microsoft.com/office/drawing/2014/chart" uri="{C3380CC4-5D6E-409C-BE32-E72D297353CC}">
              <c16:uniqueId val="{00000008-F2C4-43A7-8811-821EF4BABE9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11.59</c:v>
                </c:pt>
                <c:pt idx="2">
                  <c:v>#N/A</c:v>
                </c:pt>
                <c:pt idx="3">
                  <c:v>10.09</c:v>
                </c:pt>
                <c:pt idx="4">
                  <c:v>#N/A</c:v>
                </c:pt>
                <c:pt idx="5">
                  <c:v>10.62</c:v>
                </c:pt>
                <c:pt idx="6">
                  <c:v>#N/A</c:v>
                </c:pt>
                <c:pt idx="7">
                  <c:v>11.4</c:v>
                </c:pt>
                <c:pt idx="8">
                  <c:v>#N/A</c:v>
                </c:pt>
                <c:pt idx="9">
                  <c:v>11.05</c:v>
                </c:pt>
              </c:numCache>
            </c:numRef>
          </c:val>
          <c:extLst xmlns:c16r2="http://schemas.microsoft.com/office/drawing/2015/06/chart">
            <c:ext xmlns:c16="http://schemas.microsoft.com/office/drawing/2014/chart" uri="{C3380CC4-5D6E-409C-BE32-E72D297353CC}">
              <c16:uniqueId val="{00000009-F2C4-43A7-8811-821EF4BABE9B}"/>
            </c:ext>
          </c:extLst>
        </c:ser>
        <c:dLbls>
          <c:showLegendKey val="0"/>
          <c:showVal val="0"/>
          <c:showCatName val="0"/>
          <c:showSerName val="0"/>
          <c:showPercent val="0"/>
          <c:showBubbleSize val="0"/>
        </c:dLbls>
        <c:gapWidth val="150"/>
        <c:overlap val="100"/>
        <c:axId val="198377224"/>
        <c:axId val="198375656"/>
      </c:barChart>
      <c:catAx>
        <c:axId val="198377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375656"/>
        <c:crosses val="autoZero"/>
        <c:auto val="1"/>
        <c:lblAlgn val="ctr"/>
        <c:lblOffset val="100"/>
        <c:tickLblSkip val="1"/>
        <c:tickMarkSkip val="1"/>
        <c:noMultiLvlLbl val="0"/>
      </c:catAx>
      <c:valAx>
        <c:axId val="198375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377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1441</c:v>
                </c:pt>
                <c:pt idx="5">
                  <c:v>1458</c:v>
                </c:pt>
                <c:pt idx="8">
                  <c:v>1423</c:v>
                </c:pt>
                <c:pt idx="11">
                  <c:v>1418</c:v>
                </c:pt>
                <c:pt idx="14">
                  <c:v>1352</c:v>
                </c:pt>
              </c:numCache>
            </c:numRef>
          </c:val>
          <c:extLst xmlns:c16r2="http://schemas.microsoft.com/office/drawing/2015/06/chart">
            <c:ext xmlns:c16="http://schemas.microsoft.com/office/drawing/2014/chart" uri="{C3380CC4-5D6E-409C-BE32-E72D297353CC}">
              <c16:uniqueId val="{00000000-119D-45A3-A6BE-C826674DEF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119D-45A3-A6BE-C826674DEF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2</c:v>
                </c:pt>
                <c:pt idx="6">
                  <c:v>2</c:v>
                </c:pt>
                <c:pt idx="9">
                  <c:v>2</c:v>
                </c:pt>
                <c:pt idx="12">
                  <c:v>2</c:v>
                </c:pt>
              </c:numCache>
            </c:numRef>
          </c:val>
          <c:extLst xmlns:c16r2="http://schemas.microsoft.com/office/drawing/2015/06/chart">
            <c:ext xmlns:c16="http://schemas.microsoft.com/office/drawing/2014/chart" uri="{C3380CC4-5D6E-409C-BE32-E72D297353CC}">
              <c16:uniqueId val="{00000002-119D-45A3-A6BE-C826674DEF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47</c:v>
                </c:pt>
                <c:pt idx="3">
                  <c:v>26</c:v>
                </c:pt>
                <c:pt idx="6">
                  <c:v>24</c:v>
                </c:pt>
                <c:pt idx="9">
                  <c:v>26</c:v>
                </c:pt>
                <c:pt idx="12">
                  <c:v>43</c:v>
                </c:pt>
              </c:numCache>
            </c:numRef>
          </c:val>
          <c:extLst xmlns:c16r2="http://schemas.microsoft.com/office/drawing/2015/06/chart">
            <c:ext xmlns:c16="http://schemas.microsoft.com/office/drawing/2014/chart" uri="{C3380CC4-5D6E-409C-BE32-E72D297353CC}">
              <c16:uniqueId val="{00000003-119D-45A3-A6BE-C826674DEF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341</c:v>
                </c:pt>
                <c:pt idx="3">
                  <c:v>346</c:v>
                </c:pt>
                <c:pt idx="6">
                  <c:v>348</c:v>
                </c:pt>
                <c:pt idx="9">
                  <c:v>352</c:v>
                </c:pt>
                <c:pt idx="12">
                  <c:v>371</c:v>
                </c:pt>
              </c:numCache>
            </c:numRef>
          </c:val>
          <c:extLst xmlns:c16r2="http://schemas.microsoft.com/office/drawing/2015/06/chart">
            <c:ext xmlns:c16="http://schemas.microsoft.com/office/drawing/2014/chart" uri="{C3380CC4-5D6E-409C-BE32-E72D297353CC}">
              <c16:uniqueId val="{00000004-119D-45A3-A6BE-C826674DEF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9D-45A3-A6BE-C826674DEF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19D-45A3-A6BE-C826674DEF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1678</c:v>
                </c:pt>
                <c:pt idx="3">
                  <c:v>1620</c:v>
                </c:pt>
                <c:pt idx="6">
                  <c:v>1577</c:v>
                </c:pt>
                <c:pt idx="9">
                  <c:v>1580</c:v>
                </c:pt>
                <c:pt idx="12">
                  <c:v>1479</c:v>
                </c:pt>
              </c:numCache>
            </c:numRef>
          </c:val>
          <c:extLst xmlns:c16r2="http://schemas.microsoft.com/office/drawing/2015/06/chart">
            <c:ext xmlns:c16="http://schemas.microsoft.com/office/drawing/2014/chart" uri="{C3380CC4-5D6E-409C-BE32-E72D297353CC}">
              <c16:uniqueId val="{00000007-119D-45A3-A6BE-C826674DEFDF}"/>
            </c:ext>
          </c:extLst>
        </c:ser>
        <c:dLbls>
          <c:showLegendKey val="0"/>
          <c:showVal val="0"/>
          <c:showCatName val="0"/>
          <c:showSerName val="0"/>
          <c:showPercent val="0"/>
          <c:showBubbleSize val="0"/>
        </c:dLbls>
        <c:gapWidth val="100"/>
        <c:overlap val="100"/>
        <c:axId val="198376832"/>
        <c:axId val="1983744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627</c:v>
                </c:pt>
                <c:pt idx="2">
                  <c:v>#N/A</c:v>
                </c:pt>
                <c:pt idx="3">
                  <c:v>#N/A</c:v>
                </c:pt>
                <c:pt idx="4">
                  <c:v>536</c:v>
                </c:pt>
                <c:pt idx="5">
                  <c:v>#N/A</c:v>
                </c:pt>
                <c:pt idx="6">
                  <c:v>#N/A</c:v>
                </c:pt>
                <c:pt idx="7">
                  <c:v>528</c:v>
                </c:pt>
                <c:pt idx="8">
                  <c:v>#N/A</c:v>
                </c:pt>
                <c:pt idx="9">
                  <c:v>#N/A</c:v>
                </c:pt>
                <c:pt idx="10">
                  <c:v>542</c:v>
                </c:pt>
                <c:pt idx="11">
                  <c:v>#N/A</c:v>
                </c:pt>
                <c:pt idx="12">
                  <c:v>#N/A</c:v>
                </c:pt>
                <c:pt idx="13">
                  <c:v>543</c:v>
                </c:pt>
                <c:pt idx="14">
                  <c:v>#N/A</c:v>
                </c:pt>
              </c:numCache>
            </c:numRef>
          </c:val>
          <c:smooth val="0"/>
          <c:extLst xmlns:c16r2="http://schemas.microsoft.com/office/drawing/2015/06/chart">
            <c:ext xmlns:c16="http://schemas.microsoft.com/office/drawing/2014/chart" uri="{C3380CC4-5D6E-409C-BE32-E72D297353CC}">
              <c16:uniqueId val="{00000008-119D-45A3-A6BE-C826674DEFDF}"/>
            </c:ext>
          </c:extLst>
        </c:ser>
        <c:dLbls>
          <c:showLegendKey val="0"/>
          <c:showVal val="0"/>
          <c:showCatName val="0"/>
          <c:showSerName val="0"/>
          <c:showPercent val="0"/>
          <c:showBubbleSize val="0"/>
        </c:dLbls>
        <c:marker val="1"/>
        <c:smooth val="0"/>
        <c:axId val="198376832"/>
        <c:axId val="198374480"/>
      </c:lineChart>
      <c:catAx>
        <c:axId val="19837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374480"/>
        <c:crosses val="autoZero"/>
        <c:auto val="1"/>
        <c:lblAlgn val="ctr"/>
        <c:lblOffset val="100"/>
        <c:tickLblSkip val="1"/>
        <c:tickMarkSkip val="1"/>
        <c:noMultiLvlLbl val="0"/>
      </c:catAx>
      <c:valAx>
        <c:axId val="1983744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837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13209</c:v>
                </c:pt>
                <c:pt idx="5">
                  <c:v>12620</c:v>
                </c:pt>
                <c:pt idx="8">
                  <c:v>12234</c:v>
                </c:pt>
                <c:pt idx="11">
                  <c:v>11748</c:v>
                </c:pt>
                <c:pt idx="14">
                  <c:v>11432</c:v>
                </c:pt>
              </c:numCache>
            </c:numRef>
          </c:val>
          <c:extLst xmlns:c16r2="http://schemas.microsoft.com/office/drawing/2015/06/chart">
            <c:ext xmlns:c16="http://schemas.microsoft.com/office/drawing/2014/chart" uri="{C3380CC4-5D6E-409C-BE32-E72D297353CC}">
              <c16:uniqueId val="{00000000-4259-41A9-82EB-C662C7D930A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144</c:v>
                </c:pt>
                <c:pt idx="5">
                  <c:v>110</c:v>
                </c:pt>
                <c:pt idx="8">
                  <c:v>74</c:v>
                </c:pt>
                <c:pt idx="11">
                  <c:v>40</c:v>
                </c:pt>
                <c:pt idx="14">
                  <c:v>37</c:v>
                </c:pt>
              </c:numCache>
            </c:numRef>
          </c:val>
          <c:extLst xmlns:c16r2="http://schemas.microsoft.com/office/drawing/2015/06/chart">
            <c:ext xmlns:c16="http://schemas.microsoft.com/office/drawing/2014/chart" uri="{C3380CC4-5D6E-409C-BE32-E72D297353CC}">
              <c16:uniqueId val="{00000001-4259-41A9-82EB-C662C7D930A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4217</c:v>
                </c:pt>
                <c:pt idx="5">
                  <c:v>4710</c:v>
                </c:pt>
                <c:pt idx="8">
                  <c:v>4792</c:v>
                </c:pt>
                <c:pt idx="11">
                  <c:v>4828</c:v>
                </c:pt>
                <c:pt idx="14">
                  <c:v>4862</c:v>
                </c:pt>
              </c:numCache>
            </c:numRef>
          </c:val>
          <c:extLst xmlns:c16r2="http://schemas.microsoft.com/office/drawing/2015/06/chart">
            <c:ext xmlns:c16="http://schemas.microsoft.com/office/drawing/2014/chart" uri="{C3380CC4-5D6E-409C-BE32-E72D297353CC}">
              <c16:uniqueId val="{00000002-4259-41A9-82EB-C662C7D930A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259-41A9-82EB-C662C7D930A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259-41A9-82EB-C662C7D930A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259-41A9-82EB-C662C7D930A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1474</c:v>
                </c:pt>
                <c:pt idx="3">
                  <c:v>1349</c:v>
                </c:pt>
                <c:pt idx="6">
                  <c:v>1283</c:v>
                </c:pt>
                <c:pt idx="9">
                  <c:v>1401</c:v>
                </c:pt>
                <c:pt idx="12">
                  <c:v>1179</c:v>
                </c:pt>
              </c:numCache>
            </c:numRef>
          </c:val>
          <c:extLst xmlns:c16r2="http://schemas.microsoft.com/office/drawing/2015/06/chart">
            <c:ext xmlns:c16="http://schemas.microsoft.com/office/drawing/2014/chart" uri="{C3380CC4-5D6E-409C-BE32-E72D297353CC}">
              <c16:uniqueId val="{00000006-4259-41A9-82EB-C662C7D930A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673</c:v>
                </c:pt>
                <c:pt idx="3">
                  <c:v>724</c:v>
                </c:pt>
                <c:pt idx="6">
                  <c:v>724</c:v>
                </c:pt>
                <c:pt idx="9">
                  <c:v>755</c:v>
                </c:pt>
                <c:pt idx="12">
                  <c:v>819</c:v>
                </c:pt>
              </c:numCache>
            </c:numRef>
          </c:val>
          <c:extLst xmlns:c16r2="http://schemas.microsoft.com/office/drawing/2015/06/chart">
            <c:ext xmlns:c16="http://schemas.microsoft.com/office/drawing/2014/chart" uri="{C3380CC4-5D6E-409C-BE32-E72D297353CC}">
              <c16:uniqueId val="{00000007-4259-41A9-82EB-C662C7D930A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5885</c:v>
                </c:pt>
                <c:pt idx="3">
                  <c:v>5786</c:v>
                </c:pt>
                <c:pt idx="6">
                  <c:v>5797</c:v>
                </c:pt>
                <c:pt idx="9">
                  <c:v>5606</c:v>
                </c:pt>
                <c:pt idx="12">
                  <c:v>5411</c:v>
                </c:pt>
              </c:numCache>
            </c:numRef>
          </c:val>
          <c:extLst xmlns:c16r2="http://schemas.microsoft.com/office/drawing/2015/06/chart">
            <c:ext xmlns:c16="http://schemas.microsoft.com/office/drawing/2014/chart" uri="{C3380CC4-5D6E-409C-BE32-E72D297353CC}">
              <c16:uniqueId val="{00000008-4259-41A9-82EB-C662C7D930A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24</c:v>
                </c:pt>
                <c:pt idx="3">
                  <c:v>22</c:v>
                </c:pt>
                <c:pt idx="6">
                  <c:v>20</c:v>
                </c:pt>
                <c:pt idx="9">
                  <c:v>17</c:v>
                </c:pt>
                <c:pt idx="12">
                  <c:v>15</c:v>
                </c:pt>
              </c:numCache>
            </c:numRef>
          </c:val>
          <c:extLst xmlns:c16r2="http://schemas.microsoft.com/office/drawing/2015/06/chart">
            <c:ext xmlns:c16="http://schemas.microsoft.com/office/drawing/2014/chart" uri="{C3380CC4-5D6E-409C-BE32-E72D297353CC}">
              <c16:uniqueId val="{00000009-4259-41A9-82EB-C662C7D930A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12537</c:v>
                </c:pt>
                <c:pt idx="3">
                  <c:v>11858</c:v>
                </c:pt>
                <c:pt idx="6">
                  <c:v>11162</c:v>
                </c:pt>
                <c:pt idx="9">
                  <c:v>10348</c:v>
                </c:pt>
                <c:pt idx="12">
                  <c:v>9926</c:v>
                </c:pt>
              </c:numCache>
            </c:numRef>
          </c:val>
          <c:extLst xmlns:c16r2="http://schemas.microsoft.com/office/drawing/2015/06/chart">
            <c:ext xmlns:c16="http://schemas.microsoft.com/office/drawing/2014/chart" uri="{C3380CC4-5D6E-409C-BE32-E72D297353CC}">
              <c16:uniqueId val="{0000000A-4259-41A9-82EB-C662C7D930AE}"/>
            </c:ext>
          </c:extLst>
        </c:ser>
        <c:dLbls>
          <c:showLegendKey val="0"/>
          <c:showVal val="0"/>
          <c:showCatName val="0"/>
          <c:showSerName val="0"/>
          <c:showPercent val="0"/>
          <c:showBubbleSize val="0"/>
        </c:dLbls>
        <c:gapWidth val="100"/>
        <c:overlap val="100"/>
        <c:axId val="291775408"/>
        <c:axId val="2917750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3022</c:v>
                </c:pt>
                <c:pt idx="2">
                  <c:v>#N/A</c:v>
                </c:pt>
                <c:pt idx="3">
                  <c:v>#N/A</c:v>
                </c:pt>
                <c:pt idx="4">
                  <c:v>2298</c:v>
                </c:pt>
                <c:pt idx="5">
                  <c:v>#N/A</c:v>
                </c:pt>
                <c:pt idx="6">
                  <c:v>#N/A</c:v>
                </c:pt>
                <c:pt idx="7">
                  <c:v>1885</c:v>
                </c:pt>
                <c:pt idx="8">
                  <c:v>#N/A</c:v>
                </c:pt>
                <c:pt idx="9">
                  <c:v>#N/A</c:v>
                </c:pt>
                <c:pt idx="10">
                  <c:v>1510</c:v>
                </c:pt>
                <c:pt idx="11">
                  <c:v>#N/A</c:v>
                </c:pt>
                <c:pt idx="12">
                  <c:v>#N/A</c:v>
                </c:pt>
                <c:pt idx="13">
                  <c:v>1018</c:v>
                </c:pt>
                <c:pt idx="14">
                  <c:v>#N/A</c:v>
                </c:pt>
              </c:numCache>
            </c:numRef>
          </c:val>
          <c:smooth val="0"/>
          <c:extLst xmlns:c16r2="http://schemas.microsoft.com/office/drawing/2015/06/chart">
            <c:ext xmlns:c16="http://schemas.microsoft.com/office/drawing/2014/chart" uri="{C3380CC4-5D6E-409C-BE32-E72D297353CC}">
              <c16:uniqueId val="{0000000B-4259-41A9-82EB-C662C7D930AE}"/>
            </c:ext>
          </c:extLst>
        </c:ser>
        <c:dLbls>
          <c:showLegendKey val="0"/>
          <c:showVal val="0"/>
          <c:showCatName val="0"/>
          <c:showSerName val="0"/>
          <c:showPercent val="0"/>
          <c:showBubbleSize val="0"/>
        </c:dLbls>
        <c:marker val="1"/>
        <c:smooth val="0"/>
        <c:axId val="291775408"/>
        <c:axId val="291775016"/>
      </c:lineChart>
      <c:catAx>
        <c:axId val="291775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91775016"/>
        <c:crosses val="autoZero"/>
        <c:auto val="1"/>
        <c:lblAlgn val="ctr"/>
        <c:lblOffset val="100"/>
        <c:tickLblSkip val="1"/>
        <c:tickMarkSkip val="1"/>
        <c:noMultiLvlLbl val="0"/>
      </c:catAx>
      <c:valAx>
        <c:axId val="291775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1775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1481</c:v>
                </c:pt>
                <c:pt idx="1">
                  <c:v>1482</c:v>
                </c:pt>
                <c:pt idx="2">
                  <c:v>1483</c:v>
                </c:pt>
              </c:numCache>
            </c:numRef>
          </c:val>
          <c:extLst xmlns:c16r2="http://schemas.microsoft.com/office/drawing/2015/06/chart">
            <c:ext xmlns:c16="http://schemas.microsoft.com/office/drawing/2014/chart" uri="{C3380CC4-5D6E-409C-BE32-E72D297353CC}">
              <c16:uniqueId val="{00000000-47EF-4388-B736-EEC27074BDA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483</c:v>
                </c:pt>
                <c:pt idx="1">
                  <c:v>483</c:v>
                </c:pt>
                <c:pt idx="2">
                  <c:v>483</c:v>
                </c:pt>
              </c:numCache>
            </c:numRef>
          </c:val>
          <c:extLst xmlns:c16r2="http://schemas.microsoft.com/office/drawing/2015/06/chart">
            <c:ext xmlns:c16="http://schemas.microsoft.com/office/drawing/2014/chart" uri="{C3380CC4-5D6E-409C-BE32-E72D297353CC}">
              <c16:uniqueId val="{00000001-47EF-4388-B736-EEC27074BDA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3052</c:v>
                </c:pt>
                <c:pt idx="1">
                  <c:v>3278</c:v>
                </c:pt>
                <c:pt idx="2">
                  <c:v>3484</c:v>
                </c:pt>
              </c:numCache>
            </c:numRef>
          </c:val>
          <c:extLst xmlns:c16r2="http://schemas.microsoft.com/office/drawing/2015/06/chart">
            <c:ext xmlns:c16="http://schemas.microsoft.com/office/drawing/2014/chart" uri="{C3380CC4-5D6E-409C-BE32-E72D297353CC}">
              <c16:uniqueId val="{00000002-47EF-4388-B736-EEC27074BDA9}"/>
            </c:ext>
          </c:extLst>
        </c:ser>
        <c:dLbls>
          <c:showLegendKey val="0"/>
          <c:showVal val="0"/>
          <c:showCatName val="0"/>
          <c:showSerName val="0"/>
          <c:showPercent val="0"/>
          <c:showBubbleSize val="0"/>
        </c:dLbls>
        <c:gapWidth val="120"/>
        <c:overlap val="100"/>
        <c:axId val="291773056"/>
        <c:axId val="291773448"/>
      </c:barChart>
      <c:catAx>
        <c:axId val="291773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91773448"/>
        <c:crosses val="autoZero"/>
        <c:auto val="1"/>
        <c:lblAlgn val="ctr"/>
        <c:lblOffset val="100"/>
        <c:tickLblSkip val="1"/>
        <c:tickMarkSkip val="1"/>
        <c:noMultiLvlLbl val="0"/>
      </c:catAx>
      <c:valAx>
        <c:axId val="2917734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91773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B2D-4B1E-B931-ED42B54FC435}"/>
                </c:ext>
                <c:ext xmlns:c15="http://schemas.microsoft.com/office/drawing/2012/chart" uri="{CE6537A1-D6FC-4f65-9D91-7224C49458BB}">
                  <c15:dlblFieldTable>
                    <c15:dlblFTEntry>
                      <c15:txfldGUID>{DD051478-D486-4C25-A9D3-F7FB37B727A4}</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B2D-4B1E-B931-ED42B54FC435}"/>
                </c:ext>
                <c:ext xmlns:c15="http://schemas.microsoft.com/office/drawing/2012/chart" uri="{CE6537A1-D6FC-4f65-9D91-7224C49458BB}">
                  <c15:dlblFieldTable>
                    <c15:dlblFTEntry>
                      <c15:txfldGUID>{7E5B5892-7F49-4E8C-A5DC-DCA1B5047102}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B2D-4B1E-B931-ED42B54FC435}"/>
                </c:ext>
                <c:ext xmlns:c15="http://schemas.microsoft.com/office/drawing/2012/chart" uri="{CE6537A1-D6FC-4f65-9D91-7224C49458BB}">
                  <c15:dlblFieldTable>
                    <c15:dlblFTEntry>
                      <c15:txfldGUID>{F80F074E-11EB-4E0F-A0DC-A0ECEFBF5507}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B2D-4B1E-B931-ED42B54FC435}"/>
                </c:ext>
                <c:ext xmlns:c15="http://schemas.microsoft.com/office/drawing/2012/chart" uri="{CE6537A1-D6FC-4f65-9D91-7224C49458BB}">
                  <c15:dlblFieldTable>
                    <c15:dlblFTEntry>
                      <c15:txfldGUID>{DC8C5BD6-B464-4C3F-A7EF-8642BB58CB5E}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B2D-4B1E-B931-ED42B54FC435}"/>
                </c:ext>
                <c:ext xmlns:c15="http://schemas.microsoft.com/office/drawing/2012/chart" uri="{CE6537A1-D6FC-4f65-9D91-7224C49458BB}">
                  <c15:dlblFieldTable>
                    <c15:dlblFTEntry>
                      <c15:txfldGUID>{B02F6ACF-EF34-4507-9F43-53D7982935AC}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B2D-4B1E-B931-ED42B54FC435}"/>
                </c:ext>
                <c:ext xmlns:c15="http://schemas.microsoft.com/office/drawing/2012/chart" uri="{CE6537A1-D6FC-4f65-9D91-7224C49458BB}">
                  <c15:dlblFieldTable>
                    <c15:dlblFTEntry>
                      <c15:txfldGUID>{7FED3C62-941A-49AF-B5F2-30EF9A6794F5}</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B2D-4B1E-B931-ED42B54FC435}"/>
                </c:ext>
                <c:ext xmlns:c15="http://schemas.microsoft.com/office/drawing/2012/chart" uri="{CE6537A1-D6FC-4f65-9D91-7224C49458BB}">
                  <c15:dlblFieldTable>
                    <c15:dlblFTEntry>
                      <c15:txfldGUID>{BDA51ED2-BC4C-4FC9-8AF1-B408C6F80D88}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B2D-4B1E-B931-ED42B54FC435}"/>
                </c:ext>
                <c:ext xmlns:c15="http://schemas.microsoft.com/office/drawing/2012/chart" uri="{CE6537A1-D6FC-4f65-9D91-7224C49458BB}">
                  <c15:dlblFieldTable>
                    <c15:dlblFTEntry>
                      <c15:txfldGUID>{32DAE7EB-A05A-46AA-B98B-055C6169C9DC}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B2D-4B1E-B931-ED42B54FC435}"/>
                </c:ext>
                <c:ext xmlns:c15="http://schemas.microsoft.com/office/drawing/2012/chart" uri="{CE6537A1-D6FC-4f65-9D91-7224C49458BB}">
                  <c15:dlblFieldTable>
                    <c15:dlblFTEntry>
                      <c15:txfldGUID>{1CBF3F77-5603-45DC-869E-DAB86E23C517}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63.8</c:v>
                </c:pt>
                <c:pt idx="32">
                  <c:v>65.3</c:v>
                </c:pt>
              </c:numCache>
            </c:numRef>
          </c:xVal>
          <c:yVal>
            <c:numRef>
              <c:f>公会計指標分析・財政指標組合せ分析表!$BP$51:$DC$51</c:f>
              <c:numCache>
                <c:formatCode>#,##0.0;"▲ "#,##0.0</c:formatCode>
                <c:ptCount val="40"/>
                <c:pt idx="16">
                  <c:v>45.4</c:v>
                </c:pt>
                <c:pt idx="24">
                  <c:v>37.1</c:v>
                </c:pt>
                <c:pt idx="32">
                  <c:v>25.5</c:v>
                </c:pt>
              </c:numCache>
            </c:numRef>
          </c:yVal>
          <c:smooth val="0"/>
          <c:extLst xmlns:c16r2="http://schemas.microsoft.com/office/drawing/2015/06/chart">
            <c:ext xmlns:c16="http://schemas.microsoft.com/office/drawing/2014/chart" uri="{C3380CC4-5D6E-409C-BE32-E72D297353CC}">
              <c16:uniqueId val="{00000009-4B2D-4B1E-B931-ED42B54FC4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B2D-4B1E-B931-ED42B54FC435}"/>
                </c:ext>
                <c:ext xmlns:c15="http://schemas.microsoft.com/office/drawing/2012/chart" uri="{CE6537A1-D6FC-4f65-9D91-7224C49458BB}">
                  <c15:dlblFieldTable>
                    <c15:dlblFTEntry>
                      <c15:txfldGUID>{7C3BA0AA-8CA6-4634-BDEA-84EEF5AE96C2}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B2D-4B1E-B931-ED42B54FC435}"/>
                </c:ext>
                <c:ext xmlns:c15="http://schemas.microsoft.com/office/drawing/2012/chart" uri="{CE6537A1-D6FC-4f65-9D91-7224C49458BB}">
                  <c15:dlblFieldTable>
                    <c15:dlblFTEntry>
                      <c15:txfldGUID>{52609B59-B455-48BC-895A-7524A04A5B37}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B2D-4B1E-B931-ED42B54FC435}"/>
                </c:ext>
                <c:ext xmlns:c15="http://schemas.microsoft.com/office/drawing/2012/chart" uri="{CE6537A1-D6FC-4f65-9D91-7224C49458BB}">
                  <c15:dlblFieldTable>
                    <c15:dlblFTEntry>
                      <c15:txfldGUID>{BCE994D1-7648-4176-9B01-41D3C4D5A433}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B2D-4B1E-B931-ED42B54FC435}"/>
                </c:ext>
                <c:ext xmlns:c15="http://schemas.microsoft.com/office/drawing/2012/chart" uri="{CE6537A1-D6FC-4f65-9D91-7224C49458BB}">
                  <c15:dlblFieldTable>
                    <c15:dlblFTEntry>
                      <c15:txfldGUID>{755723DE-3A5E-442D-B612-D001123DAA91}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B2D-4B1E-B931-ED42B54FC435}"/>
                </c:ext>
                <c:ext xmlns:c15="http://schemas.microsoft.com/office/drawing/2012/chart" uri="{CE6537A1-D6FC-4f65-9D91-7224C49458BB}">
                  <c15:dlblFieldTable>
                    <c15:dlblFTEntry>
                      <c15:txfldGUID>{2DE9673D-A8B9-47BE-8952-41F2CC12D491}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B2D-4B1E-B931-ED42B54FC435}"/>
                </c:ext>
                <c:ext xmlns:c15="http://schemas.microsoft.com/office/drawing/2012/chart" uri="{CE6537A1-D6FC-4f65-9D91-7224C49458BB}">
                  <c15:dlblFieldTable>
                    <c15:dlblFTEntry>
                      <c15:txfldGUID>{3D8CD215-7C01-4F08-B921-64A7E72A9CA1}</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B2D-4B1E-B931-ED42B54FC435}"/>
                </c:ext>
                <c:ext xmlns:c15="http://schemas.microsoft.com/office/drawing/2012/chart" uri="{CE6537A1-D6FC-4f65-9D91-7224C49458BB}">
                  <c15:dlblFieldTable>
                    <c15:dlblFTEntry>
                      <c15:txfldGUID>{D89698AE-CD21-4E8D-B89D-8F58471FA895}</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B2D-4B1E-B931-ED42B54FC435}"/>
                </c:ext>
                <c:ext xmlns:c15="http://schemas.microsoft.com/office/drawing/2012/chart" uri="{CE6537A1-D6FC-4f65-9D91-7224C49458BB}">
                  <c15:dlblFieldTable>
                    <c15:dlblFTEntry>
                      <c15:txfldGUID>{6D834838-E1B3-403A-84FA-2AE67C05955B}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B2D-4B1E-B931-ED42B54FC435}"/>
                </c:ext>
                <c:ext xmlns:c15="http://schemas.microsoft.com/office/drawing/2012/chart" uri="{CE6537A1-D6FC-4f65-9D91-7224C49458BB}">
                  <c15:dlblFieldTable>
                    <c15:dlblFTEntry>
                      <c15:txfldGUID>{BC2F9F72-E345-4F81-8B95-5AF0BFD7A4A3}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4B2D-4B1E-B931-ED42B54FC435}"/>
            </c:ext>
          </c:extLst>
        </c:ser>
        <c:dLbls>
          <c:showLegendKey val="0"/>
          <c:showVal val="1"/>
          <c:showCatName val="0"/>
          <c:showSerName val="0"/>
          <c:showPercent val="0"/>
          <c:showBubbleSize val="0"/>
        </c:dLbls>
        <c:axId val="330637416"/>
        <c:axId val="330637808"/>
      </c:scatterChart>
      <c:valAx>
        <c:axId val="330637416"/>
        <c:scaling>
          <c:orientation val="minMax"/>
          <c:max val="66.199999999999989"/>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637808"/>
        <c:crosses val="autoZero"/>
        <c:crossBetween val="midCat"/>
      </c:valAx>
      <c:valAx>
        <c:axId val="330637808"/>
        <c:scaling>
          <c:orientation val="minMax"/>
          <c:max val="65"/>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06374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4B2-44AF-88B1-47248B1BDA0A}"/>
                </c:ext>
                <c:ext xmlns:c15="http://schemas.microsoft.com/office/drawing/2012/chart" uri="{CE6537A1-D6FC-4f65-9D91-7224C49458BB}">
                  <c15:dlblFieldTable>
                    <c15:dlblFTEntry>
                      <c15:txfldGUID>{F979CA81-4950-4F34-819E-BD519D34252F}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4B2-44AF-88B1-47248B1BDA0A}"/>
                </c:ext>
                <c:ext xmlns:c15="http://schemas.microsoft.com/office/drawing/2012/chart" uri="{CE6537A1-D6FC-4f65-9D91-7224C49458BB}">
                  <c15:dlblFieldTable>
                    <c15:dlblFTEntry>
                      <c15:txfldGUID>{365CD3F1-4C86-45FD-A506-2F561CCFAFF9}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4B2-44AF-88B1-47248B1BDA0A}"/>
                </c:ext>
                <c:ext xmlns:c15="http://schemas.microsoft.com/office/drawing/2012/chart" uri="{CE6537A1-D6FC-4f65-9D91-7224C49458BB}">
                  <c15:dlblFieldTable>
                    <c15:dlblFTEntry>
                      <c15:txfldGUID>{1E1B5547-E0F9-40DD-9CFA-8AF857F61E5C}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4B2-44AF-88B1-47248B1BDA0A}"/>
                </c:ext>
                <c:ext xmlns:c15="http://schemas.microsoft.com/office/drawing/2012/chart" uri="{CE6537A1-D6FC-4f65-9D91-7224C49458BB}">
                  <c15:dlblFieldTable>
                    <c15:dlblFTEntry>
                      <c15:txfldGUID>{BE078080-11E5-46A2-BA92-72DD1365A416}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4B2-44AF-88B1-47248B1BDA0A}"/>
                </c:ext>
                <c:ext xmlns:c15="http://schemas.microsoft.com/office/drawing/2012/chart" uri="{CE6537A1-D6FC-4f65-9D91-7224C49458BB}">
                  <c15:dlblFieldTable>
                    <c15:dlblFTEntry>
                      <c15:txfldGUID>{44AB9B0D-0730-4FA8-9A4D-49D543304114}</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4B2-44AF-88B1-47248B1BDA0A}"/>
                </c:ext>
                <c:ext xmlns:c15="http://schemas.microsoft.com/office/drawing/2012/chart" uri="{CE6537A1-D6FC-4f65-9D91-7224C49458BB}">
                  <c15:dlblFieldTable>
                    <c15:dlblFTEntry>
                      <c15:txfldGUID>{AE868761-62B4-42B9-A3E3-4C46105079EB}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4B2-44AF-88B1-47248B1BDA0A}"/>
                </c:ext>
                <c:ext xmlns:c15="http://schemas.microsoft.com/office/drawing/2012/chart" uri="{CE6537A1-D6FC-4f65-9D91-7224C49458BB}">
                  <c15:dlblFieldTable>
                    <c15:dlblFTEntry>
                      <c15:txfldGUID>{E96DC66C-B574-42D1-B130-601C0676AC84}</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4B2-44AF-88B1-47248B1BDA0A}"/>
                </c:ext>
                <c:ext xmlns:c15="http://schemas.microsoft.com/office/drawing/2012/chart" uri="{CE6537A1-D6FC-4f65-9D91-7224C49458BB}">
                  <c15:dlblFieldTable>
                    <c15:dlblFTEntry>
                      <c15:txfldGUID>{DFB5157D-5C35-4CE5-BA96-91998273F3E6}</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4B2-44AF-88B1-47248B1BDA0A}"/>
                </c:ext>
                <c:ext xmlns:c15="http://schemas.microsoft.com/office/drawing/2012/chart" uri="{CE6537A1-D6FC-4f65-9D91-7224C49458BB}">
                  <c15:dlblFieldTable>
                    <c15:dlblFTEntry>
                      <c15:txfldGUID>{BD7A38DC-3946-46DA-8D36-B4A39890C888}</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15.4</c:v>
                </c:pt>
                <c:pt idx="8">
                  <c:v>14.5</c:v>
                </c:pt>
                <c:pt idx="16">
                  <c:v>13.4</c:v>
                </c:pt>
                <c:pt idx="24">
                  <c:v>12.9</c:v>
                </c:pt>
                <c:pt idx="32">
                  <c:v>13.2</c:v>
                </c:pt>
              </c:numCache>
            </c:numRef>
          </c:xVal>
          <c:yVal>
            <c:numRef>
              <c:f>公会計指標分析・財政指標組合せ分析表!$BP$73:$DC$73</c:f>
              <c:numCache>
                <c:formatCode>#,##0.0;"▲ "#,##0.0</c:formatCode>
                <c:ptCount val="40"/>
                <c:pt idx="0">
                  <c:v>71.400000000000006</c:v>
                </c:pt>
                <c:pt idx="8">
                  <c:v>55.3</c:v>
                </c:pt>
                <c:pt idx="16">
                  <c:v>45.4</c:v>
                </c:pt>
                <c:pt idx="24">
                  <c:v>37.1</c:v>
                </c:pt>
                <c:pt idx="32">
                  <c:v>25.5</c:v>
                </c:pt>
              </c:numCache>
            </c:numRef>
          </c:yVal>
          <c:smooth val="0"/>
          <c:extLst xmlns:c16r2="http://schemas.microsoft.com/office/drawing/2015/06/chart">
            <c:ext xmlns:c16="http://schemas.microsoft.com/office/drawing/2014/chart" uri="{C3380CC4-5D6E-409C-BE32-E72D297353CC}">
              <c16:uniqueId val="{00000009-C4B2-44AF-88B1-47248B1BDA0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4B2-44AF-88B1-47248B1BDA0A}"/>
                </c:ext>
                <c:ext xmlns:c15="http://schemas.microsoft.com/office/drawing/2012/chart" uri="{CE6537A1-D6FC-4f65-9D91-7224C49458BB}">
                  <c15:dlblFieldTable>
                    <c15:dlblFTEntry>
                      <c15:txfldGUID>{FBEFF620-EBCA-4E5F-9FD8-AD43CDF1BE99}</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4B2-44AF-88B1-47248B1BDA0A}"/>
                </c:ext>
                <c:ext xmlns:c15="http://schemas.microsoft.com/office/drawing/2012/chart" uri="{CE6537A1-D6FC-4f65-9D91-7224C49458BB}">
                  <c15:dlblFieldTable>
                    <c15:dlblFTEntry>
                      <c15:txfldGUID>{43B6DC58-21B0-446D-BA72-095717A29F5C}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4B2-44AF-88B1-47248B1BDA0A}"/>
                </c:ext>
                <c:ext xmlns:c15="http://schemas.microsoft.com/office/drawing/2012/chart" uri="{CE6537A1-D6FC-4f65-9D91-7224C49458BB}">
                  <c15:dlblFieldTable>
                    <c15:dlblFTEntry>
                      <c15:txfldGUID>{E3CA58CB-9B58-4142-9E61-6D071FEA2C0A}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4B2-44AF-88B1-47248B1BDA0A}"/>
                </c:ext>
                <c:ext xmlns:c15="http://schemas.microsoft.com/office/drawing/2012/chart" uri="{CE6537A1-D6FC-4f65-9D91-7224C49458BB}">
                  <c15:dlblFieldTable>
                    <c15:dlblFTEntry>
                      <c15:txfldGUID>{F6A6BB68-AC15-4628-9A93-3908FCA7A0AA}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4B2-44AF-88B1-47248B1BDA0A}"/>
                </c:ext>
                <c:ext xmlns:c15="http://schemas.microsoft.com/office/drawing/2012/chart" uri="{CE6537A1-D6FC-4f65-9D91-7224C49458BB}">
                  <c15:dlblFieldTable>
                    <c15:dlblFTEntry>
                      <c15:txfldGUID>{EBB6377B-2B39-4616-A2B5-919DF1AD2127}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4B2-44AF-88B1-47248B1BDA0A}"/>
                </c:ext>
                <c:ext xmlns:c15="http://schemas.microsoft.com/office/drawing/2012/chart" uri="{CE6537A1-D6FC-4f65-9D91-7224C49458BB}">
                  <c15:dlblFieldTable>
                    <c15:dlblFTEntry>
                      <c15:txfldGUID>{A4162321-229C-43D5-880D-9BC3F1D20452}</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4B2-44AF-88B1-47248B1BDA0A}"/>
                </c:ext>
                <c:ext xmlns:c15="http://schemas.microsoft.com/office/drawing/2012/chart" uri="{CE6537A1-D6FC-4f65-9D91-7224C49458BB}">
                  <c15:dlblFieldTable>
                    <c15:dlblFTEntry>
                      <c15:txfldGUID>{E9A30BC8-C2DD-4597-BD62-892E0AEA1A4C}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4B2-44AF-88B1-47248B1BDA0A}"/>
                </c:ext>
                <c:ext xmlns:c15="http://schemas.microsoft.com/office/drawing/2012/chart" uri="{CE6537A1-D6FC-4f65-9D91-7224C49458BB}">
                  <c15:dlblFieldTable>
                    <c15:dlblFTEntry>
                      <c15:txfldGUID>{8633B779-9E80-4476-B1A8-C0760ABC34D0}</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4B2-44AF-88B1-47248B1BDA0A}"/>
                </c:ext>
                <c:ext xmlns:c15="http://schemas.microsoft.com/office/drawing/2012/chart" uri="{CE6537A1-D6FC-4f65-9D91-7224C49458BB}">
                  <c15:dlblFieldTable>
                    <c15:dlblFTEntry>
                      <c15:txfldGUID>{F1B600CC-B7CE-4733-87FE-598C08B5480A}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xmlns:c16r2="http://schemas.microsoft.com/office/drawing/2015/06/chart">
            <c:ext xmlns:c16="http://schemas.microsoft.com/office/drawing/2014/chart" uri="{C3380CC4-5D6E-409C-BE32-E72D297353CC}">
              <c16:uniqueId val="{00000013-C4B2-44AF-88B1-47248B1BDA0A}"/>
            </c:ext>
          </c:extLst>
        </c:ser>
        <c:dLbls>
          <c:showLegendKey val="0"/>
          <c:showVal val="1"/>
          <c:showCatName val="0"/>
          <c:showSerName val="0"/>
          <c:showPercent val="0"/>
          <c:showBubbleSize val="0"/>
        </c:dLbls>
        <c:axId val="330638592"/>
        <c:axId val="330638984"/>
      </c:scatterChart>
      <c:valAx>
        <c:axId val="330638592"/>
        <c:scaling>
          <c:orientation val="minMax"/>
          <c:max val="15.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30638984"/>
        <c:crosses val="autoZero"/>
        <c:crossBetween val="midCat"/>
      </c:valAx>
      <c:valAx>
        <c:axId val="330638984"/>
        <c:scaling>
          <c:orientation val="minMax"/>
          <c:max val="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306385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93435</xdr:rowOff>
    </xdr:to>
    <xdr:cxnSp macro="">
      <xdr:nvCxnSpPr>
        <xdr:cNvPr id="74" name="直線コネクタ 73"/>
        <xdr:cNvCxnSpPr/>
      </xdr:nvCxnSpPr>
      <xdr:spPr>
        <a:xfrm>
          <a:off x="3225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93435</xdr:rowOff>
    </xdr:to>
    <xdr:cxnSp macro="">
      <xdr:nvCxnSpPr>
        <xdr:cNvPr id="77" name="直線コネクタ 76"/>
        <xdr:cNvCxnSpPr/>
      </xdr:nvCxnSpPr>
      <xdr:spPr>
        <a:xfrm>
          <a:off x="2336800" y="712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2" name="テキスト ボックス 81"/>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93634</xdr:rowOff>
    </xdr:from>
    <xdr:ext cx="762000" cy="259045"/>
    <xdr:sp macro="" textlink="">
      <xdr:nvSpPr>
        <xdr:cNvPr id="91" name="財政力該当値テキスト"/>
        <xdr:cNvSpPr txBox="1"/>
      </xdr:nvSpPr>
      <xdr:spPr>
        <a:xfrm>
          <a:off x="50419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2" name="楕円 91"/>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3" name="テキスト ボックス 92"/>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154412</xdr:rowOff>
    </xdr:from>
    <xdr:ext cx="762000" cy="259045"/>
    <xdr:sp macro="" textlink="">
      <xdr:nvSpPr>
        <xdr:cNvPr id="95" name="テキスト ボックス 94"/>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97" name="テキスト ボックス 96"/>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99" name="テキスト ボックス 98"/>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131535</xdr:rowOff>
    </xdr:from>
    <xdr:to>
      <xdr:col>23</xdr:col>
      <xdr:colOff>133350</xdr:colOff>
      <xdr:row>64</xdr:row>
      <xdr:rowOff>125549</xdr:rowOff>
    </xdr:to>
    <xdr:cxnSp macro="">
      <xdr:nvCxnSpPr>
        <xdr:cNvPr id="136" name="直線コネクタ 135"/>
        <xdr:cNvCxnSpPr/>
      </xdr:nvCxnSpPr>
      <xdr:spPr>
        <a:xfrm>
          <a:off x="4114800" y="10932885"/>
          <a:ext cx="838200" cy="16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75474</xdr:rowOff>
    </xdr:from>
    <xdr:to>
      <xdr:col>19</xdr:col>
      <xdr:colOff>133350</xdr:colOff>
      <xdr:row>63</xdr:row>
      <xdr:rowOff>131535</xdr:rowOff>
    </xdr:to>
    <xdr:cxnSp macro="">
      <xdr:nvCxnSpPr>
        <xdr:cNvPr id="139" name="直線コネクタ 138"/>
        <xdr:cNvCxnSpPr/>
      </xdr:nvCxnSpPr>
      <xdr:spPr>
        <a:xfrm>
          <a:off x="3225800" y="10705374"/>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75474</xdr:rowOff>
    </xdr:from>
    <xdr:to>
      <xdr:col>15</xdr:col>
      <xdr:colOff>82550</xdr:colOff>
      <xdr:row>62</xdr:row>
      <xdr:rowOff>116840</xdr:rowOff>
    </xdr:to>
    <xdr:cxnSp macro="">
      <xdr:nvCxnSpPr>
        <xdr:cNvPr id="142" name="直線コネクタ 141"/>
        <xdr:cNvCxnSpPr/>
      </xdr:nvCxnSpPr>
      <xdr:spPr>
        <a:xfrm flipV="1">
          <a:off x="2336800" y="1070537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25400</xdr:rowOff>
    </xdr:from>
    <xdr:to>
      <xdr:col>11</xdr:col>
      <xdr:colOff>31750</xdr:colOff>
      <xdr:row>62</xdr:row>
      <xdr:rowOff>116840</xdr:rowOff>
    </xdr:to>
    <xdr:cxnSp macro="">
      <xdr:nvCxnSpPr>
        <xdr:cNvPr id="145" name="直線コネクタ 144"/>
        <xdr:cNvCxnSpPr/>
      </xdr:nvCxnSpPr>
      <xdr:spPr>
        <a:xfrm>
          <a:off x="1447800" y="1031240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743</xdr:rowOff>
    </xdr:from>
    <xdr:ext cx="762000" cy="259045"/>
    <xdr:sp macro="" textlink="">
      <xdr:nvSpPr>
        <xdr:cNvPr id="149" name="テキスト ボックス 148"/>
        <xdr:cNvSpPr txBox="1"/>
      </xdr:nvSpPr>
      <xdr:spPr>
        <a:xfrm>
          <a:off x="1066800" y="1063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74749</xdr:rowOff>
    </xdr:from>
    <xdr:to>
      <xdr:col>23</xdr:col>
      <xdr:colOff>184150</xdr:colOff>
      <xdr:row>65</xdr:row>
      <xdr:rowOff>4899</xdr:rowOff>
    </xdr:to>
    <xdr:sp macro="" textlink="">
      <xdr:nvSpPr>
        <xdr:cNvPr id="155" name="楕円 154"/>
        <xdr:cNvSpPr/>
      </xdr:nvSpPr>
      <xdr:spPr>
        <a:xfrm>
          <a:off x="49022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46826</xdr:rowOff>
    </xdr:from>
    <xdr:ext cx="762000" cy="259045"/>
    <xdr:sp macro="" textlink="">
      <xdr:nvSpPr>
        <xdr:cNvPr id="156" name="財政構造の弾力性該当値テキスト"/>
        <xdr:cNvSpPr txBox="1"/>
      </xdr:nvSpPr>
      <xdr:spPr>
        <a:xfrm>
          <a:off x="5041900" y="1101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80735</xdr:rowOff>
    </xdr:from>
    <xdr:to>
      <xdr:col>19</xdr:col>
      <xdr:colOff>184150</xdr:colOff>
      <xdr:row>64</xdr:row>
      <xdr:rowOff>10885</xdr:rowOff>
    </xdr:to>
    <xdr:sp macro="" textlink="">
      <xdr:nvSpPr>
        <xdr:cNvPr id="157" name="楕円 156"/>
        <xdr:cNvSpPr/>
      </xdr:nvSpPr>
      <xdr:spPr>
        <a:xfrm>
          <a:off x="4064000" y="1088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167112</xdr:rowOff>
    </xdr:from>
    <xdr:ext cx="736600" cy="259045"/>
    <xdr:sp macro="" textlink="">
      <xdr:nvSpPr>
        <xdr:cNvPr id="158" name="テキスト ボックス 157"/>
        <xdr:cNvSpPr txBox="1"/>
      </xdr:nvSpPr>
      <xdr:spPr>
        <a:xfrm>
          <a:off x="3733800" y="1096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24674</xdr:rowOff>
    </xdr:from>
    <xdr:to>
      <xdr:col>15</xdr:col>
      <xdr:colOff>133350</xdr:colOff>
      <xdr:row>62</xdr:row>
      <xdr:rowOff>126274</xdr:rowOff>
    </xdr:to>
    <xdr:sp macro="" textlink="">
      <xdr:nvSpPr>
        <xdr:cNvPr id="159" name="楕円 158"/>
        <xdr:cNvSpPr/>
      </xdr:nvSpPr>
      <xdr:spPr>
        <a:xfrm>
          <a:off x="3175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111051</xdr:rowOff>
    </xdr:from>
    <xdr:ext cx="762000" cy="259045"/>
    <xdr:sp macro="" textlink="">
      <xdr:nvSpPr>
        <xdr:cNvPr id="160" name="テキスト ボックス 159"/>
        <xdr:cNvSpPr txBox="1"/>
      </xdr:nvSpPr>
      <xdr:spPr>
        <a:xfrm>
          <a:off x="2844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61" name="楕円 160"/>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62" name="テキスト ボックス 161"/>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63" name="楕円 162"/>
        <xdr:cNvSpPr/>
      </xdr:nvSpPr>
      <xdr:spPr>
        <a:xfrm>
          <a:off x="13970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64" name="テキスト ボックス 163"/>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[179,504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24425</xdr:rowOff>
    </xdr:from>
    <xdr:to>
      <xdr:col>23</xdr:col>
      <xdr:colOff>133350</xdr:colOff>
      <xdr:row>82</xdr:row>
      <xdr:rowOff>61505</xdr:rowOff>
    </xdr:to>
    <xdr:cxnSp macro="">
      <xdr:nvCxnSpPr>
        <xdr:cNvPr id="199" name="直線コネクタ 198"/>
        <xdr:cNvCxnSpPr/>
      </xdr:nvCxnSpPr>
      <xdr:spPr>
        <a:xfrm>
          <a:off x="4114800" y="14083325"/>
          <a:ext cx="838200" cy="37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73922</xdr:rowOff>
    </xdr:from>
    <xdr:ext cx="762000" cy="259045"/>
    <xdr:sp macro="" textlink="">
      <xdr:nvSpPr>
        <xdr:cNvPr id="200" name="人件費・物件費等の状況平均値テキスト"/>
        <xdr:cNvSpPr txBox="1"/>
      </xdr:nvSpPr>
      <xdr:spPr>
        <a:xfrm>
          <a:off x="5041900" y="141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24425</xdr:rowOff>
    </xdr:from>
    <xdr:to>
      <xdr:col>19</xdr:col>
      <xdr:colOff>133350</xdr:colOff>
      <xdr:row>82</xdr:row>
      <xdr:rowOff>55803</xdr:rowOff>
    </xdr:to>
    <xdr:cxnSp macro="">
      <xdr:nvCxnSpPr>
        <xdr:cNvPr id="202" name="直線コネクタ 201"/>
        <xdr:cNvCxnSpPr/>
      </xdr:nvCxnSpPr>
      <xdr:spPr>
        <a:xfrm flipV="1">
          <a:off x="3225800" y="14083325"/>
          <a:ext cx="889000" cy="3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3472</xdr:rowOff>
    </xdr:from>
    <xdr:ext cx="736600" cy="259045"/>
    <xdr:sp macro="" textlink="">
      <xdr:nvSpPr>
        <xdr:cNvPr id="204" name="テキスト ボックス 203"/>
        <xdr:cNvSpPr txBox="1"/>
      </xdr:nvSpPr>
      <xdr:spPr>
        <a:xfrm>
          <a:off x="3733800" y="14233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166762</xdr:rowOff>
    </xdr:from>
    <xdr:to>
      <xdr:col>15</xdr:col>
      <xdr:colOff>82550</xdr:colOff>
      <xdr:row>82</xdr:row>
      <xdr:rowOff>55803</xdr:rowOff>
    </xdr:to>
    <xdr:cxnSp macro="">
      <xdr:nvCxnSpPr>
        <xdr:cNvPr id="205" name="直線コネクタ 204"/>
        <xdr:cNvCxnSpPr/>
      </xdr:nvCxnSpPr>
      <xdr:spPr>
        <a:xfrm>
          <a:off x="2336800" y="14054212"/>
          <a:ext cx="889000" cy="6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114178</xdr:rowOff>
    </xdr:from>
    <xdr:ext cx="762000" cy="259045"/>
    <xdr:sp macro="" textlink="">
      <xdr:nvSpPr>
        <xdr:cNvPr id="207" name="テキスト ボックス 206"/>
        <xdr:cNvSpPr txBox="1"/>
      </xdr:nvSpPr>
      <xdr:spPr>
        <a:xfrm>
          <a:off x="2844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130524</xdr:rowOff>
    </xdr:from>
    <xdr:to>
      <xdr:col>11</xdr:col>
      <xdr:colOff>31750</xdr:colOff>
      <xdr:row>81</xdr:row>
      <xdr:rowOff>166762</xdr:rowOff>
    </xdr:to>
    <xdr:cxnSp macro="">
      <xdr:nvCxnSpPr>
        <xdr:cNvPr id="208" name="直線コネクタ 207"/>
        <xdr:cNvCxnSpPr/>
      </xdr:nvCxnSpPr>
      <xdr:spPr>
        <a:xfrm>
          <a:off x="1447800" y="14017974"/>
          <a:ext cx="889000" cy="36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153125</xdr:rowOff>
    </xdr:from>
    <xdr:ext cx="762000" cy="259045"/>
    <xdr:sp macro="" textlink="">
      <xdr:nvSpPr>
        <xdr:cNvPr id="210" name="テキスト ボックス 209"/>
        <xdr:cNvSpPr txBox="1"/>
      </xdr:nvSpPr>
      <xdr:spPr>
        <a:xfrm>
          <a:off x="1955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122398</xdr:rowOff>
    </xdr:from>
    <xdr:ext cx="762000" cy="259045"/>
    <xdr:sp macro="" textlink="">
      <xdr:nvSpPr>
        <xdr:cNvPr id="212" name="テキスト ボックス 211"/>
        <xdr:cNvSpPr txBox="1"/>
      </xdr:nvSpPr>
      <xdr:spPr>
        <a:xfrm>
          <a:off x="1066800" y="1418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10705</xdr:rowOff>
    </xdr:from>
    <xdr:to>
      <xdr:col>23</xdr:col>
      <xdr:colOff>184150</xdr:colOff>
      <xdr:row>82</xdr:row>
      <xdr:rowOff>112305</xdr:rowOff>
    </xdr:to>
    <xdr:sp macro="" textlink="">
      <xdr:nvSpPr>
        <xdr:cNvPr id="218" name="楕円 217"/>
        <xdr:cNvSpPr/>
      </xdr:nvSpPr>
      <xdr:spPr>
        <a:xfrm>
          <a:off x="4902200" y="1406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27232</xdr:rowOff>
    </xdr:from>
    <xdr:ext cx="762000" cy="259045"/>
    <xdr:sp macro="" textlink="">
      <xdr:nvSpPr>
        <xdr:cNvPr id="219" name="人件費・物件費等の状況該当値テキスト"/>
        <xdr:cNvSpPr txBox="1"/>
      </xdr:nvSpPr>
      <xdr:spPr>
        <a:xfrm>
          <a:off x="5041900" y="13914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145075</xdr:rowOff>
    </xdr:from>
    <xdr:to>
      <xdr:col>19</xdr:col>
      <xdr:colOff>184150</xdr:colOff>
      <xdr:row>82</xdr:row>
      <xdr:rowOff>75225</xdr:rowOff>
    </xdr:to>
    <xdr:sp macro="" textlink="">
      <xdr:nvSpPr>
        <xdr:cNvPr id="220" name="楕円 219"/>
        <xdr:cNvSpPr/>
      </xdr:nvSpPr>
      <xdr:spPr>
        <a:xfrm>
          <a:off x="4064000" y="14032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85402</xdr:rowOff>
    </xdr:from>
    <xdr:ext cx="736600" cy="259045"/>
    <xdr:sp macro="" textlink="">
      <xdr:nvSpPr>
        <xdr:cNvPr id="221" name="テキスト ボックス 220"/>
        <xdr:cNvSpPr txBox="1"/>
      </xdr:nvSpPr>
      <xdr:spPr>
        <a:xfrm>
          <a:off x="3733800" y="13801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5003</xdr:rowOff>
    </xdr:from>
    <xdr:to>
      <xdr:col>15</xdr:col>
      <xdr:colOff>133350</xdr:colOff>
      <xdr:row>82</xdr:row>
      <xdr:rowOff>106603</xdr:rowOff>
    </xdr:to>
    <xdr:sp macro="" textlink="">
      <xdr:nvSpPr>
        <xdr:cNvPr id="222" name="楕円 221"/>
        <xdr:cNvSpPr/>
      </xdr:nvSpPr>
      <xdr:spPr>
        <a:xfrm>
          <a:off x="3175000" y="1406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116780</xdr:rowOff>
    </xdr:from>
    <xdr:ext cx="762000" cy="259045"/>
    <xdr:sp macro="" textlink="">
      <xdr:nvSpPr>
        <xdr:cNvPr id="223" name="テキスト ボックス 222"/>
        <xdr:cNvSpPr txBox="1"/>
      </xdr:nvSpPr>
      <xdr:spPr>
        <a:xfrm>
          <a:off x="2844800" y="1383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115962</xdr:rowOff>
    </xdr:from>
    <xdr:to>
      <xdr:col>11</xdr:col>
      <xdr:colOff>82550</xdr:colOff>
      <xdr:row>82</xdr:row>
      <xdr:rowOff>46112</xdr:rowOff>
    </xdr:to>
    <xdr:sp macro="" textlink="">
      <xdr:nvSpPr>
        <xdr:cNvPr id="224" name="楕円 223"/>
        <xdr:cNvSpPr/>
      </xdr:nvSpPr>
      <xdr:spPr>
        <a:xfrm>
          <a:off x="2286000" y="140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56289</xdr:rowOff>
    </xdr:from>
    <xdr:ext cx="762000" cy="259045"/>
    <xdr:sp macro="" textlink="">
      <xdr:nvSpPr>
        <xdr:cNvPr id="225" name="テキスト ボックス 224"/>
        <xdr:cNvSpPr txBox="1"/>
      </xdr:nvSpPr>
      <xdr:spPr>
        <a:xfrm>
          <a:off x="1955800" y="1377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79724</xdr:rowOff>
    </xdr:from>
    <xdr:to>
      <xdr:col>7</xdr:col>
      <xdr:colOff>31750</xdr:colOff>
      <xdr:row>82</xdr:row>
      <xdr:rowOff>9874</xdr:rowOff>
    </xdr:to>
    <xdr:sp macro="" textlink="">
      <xdr:nvSpPr>
        <xdr:cNvPr id="226" name="楕円 225"/>
        <xdr:cNvSpPr/>
      </xdr:nvSpPr>
      <xdr:spPr>
        <a:xfrm>
          <a:off x="1397000" y="139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20051</xdr:rowOff>
    </xdr:from>
    <xdr:ext cx="762000" cy="259045"/>
    <xdr:sp macro="" textlink="">
      <xdr:nvSpPr>
        <xdr:cNvPr id="227" name="テキスト ボックス 226"/>
        <xdr:cNvSpPr txBox="1"/>
      </xdr:nvSpPr>
      <xdr:spPr>
        <a:xfrm>
          <a:off x="1066800" y="1373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10886</xdr:rowOff>
    </xdr:to>
    <xdr:cxnSp macro="">
      <xdr:nvCxnSpPr>
        <xdr:cNvPr id="263" name="直線コネクタ 262"/>
        <xdr:cNvCxnSpPr/>
      </xdr:nvCxnSpPr>
      <xdr:spPr>
        <a:xfrm>
          <a:off x="16179800" y="138983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89098</xdr:rowOff>
    </xdr:from>
    <xdr:ext cx="762000" cy="259045"/>
    <xdr:sp macro="" textlink="">
      <xdr:nvSpPr>
        <xdr:cNvPr id="264" name="給与水準   （国との比較）平均値テキスト"/>
        <xdr:cNvSpPr txBox="1"/>
      </xdr:nvSpPr>
      <xdr:spPr>
        <a:xfrm>
          <a:off x="17106900" y="14319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79</xdr:row>
      <xdr:rowOff>164193</xdr:rowOff>
    </xdr:from>
    <xdr:to>
      <xdr:col>77</xdr:col>
      <xdr:colOff>44450</xdr:colOff>
      <xdr:row>81</xdr:row>
      <xdr:rowOff>10886</xdr:rowOff>
    </xdr:to>
    <xdr:cxnSp macro="">
      <xdr:nvCxnSpPr>
        <xdr:cNvPr id="266" name="直線コネクタ 265"/>
        <xdr:cNvCxnSpPr/>
      </xdr:nvCxnSpPr>
      <xdr:spPr>
        <a:xfrm>
          <a:off x="15290800" y="1370874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68" name="テキスト ボックス 267"/>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79</xdr:row>
      <xdr:rowOff>95250</xdr:rowOff>
    </xdr:from>
    <xdr:to>
      <xdr:col>72</xdr:col>
      <xdr:colOff>203200</xdr:colOff>
      <xdr:row>79</xdr:row>
      <xdr:rowOff>164193</xdr:rowOff>
    </xdr:to>
    <xdr:cxnSp macro="">
      <xdr:nvCxnSpPr>
        <xdr:cNvPr id="269" name="直線コネクタ 268"/>
        <xdr:cNvCxnSpPr/>
      </xdr:nvCxnSpPr>
      <xdr:spPr>
        <a:xfrm>
          <a:off x="14401800" y="136398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71" name="テキスト ボックス 270"/>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79</xdr:row>
      <xdr:rowOff>95250</xdr:rowOff>
    </xdr:from>
    <xdr:to>
      <xdr:col>68</xdr:col>
      <xdr:colOff>152400</xdr:colOff>
      <xdr:row>81</xdr:row>
      <xdr:rowOff>10886</xdr:rowOff>
    </xdr:to>
    <xdr:cxnSp macro="">
      <xdr:nvCxnSpPr>
        <xdr:cNvPr id="272" name="直線コネクタ 271"/>
        <xdr:cNvCxnSpPr/>
      </xdr:nvCxnSpPr>
      <xdr:spPr>
        <a:xfrm flipV="1">
          <a:off x="13512800" y="13639800"/>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48277</xdr:rowOff>
    </xdr:from>
    <xdr:ext cx="762000" cy="259045"/>
    <xdr:sp macro="" textlink="">
      <xdr:nvSpPr>
        <xdr:cNvPr id="274" name="テキスト ボックス 273"/>
        <xdr:cNvSpPr txBox="1"/>
      </xdr:nvSpPr>
      <xdr:spPr>
        <a:xfrm>
          <a:off x="140208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31041</xdr:rowOff>
    </xdr:from>
    <xdr:ext cx="762000" cy="259045"/>
    <xdr:sp macro="" textlink="">
      <xdr:nvSpPr>
        <xdr:cNvPr id="276" name="テキスト ボックス 275"/>
        <xdr:cNvSpPr txBox="1"/>
      </xdr:nvSpPr>
      <xdr:spPr>
        <a:xfrm>
          <a:off x="13131800" y="1426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131536</xdr:rowOff>
    </xdr:from>
    <xdr:to>
      <xdr:col>81</xdr:col>
      <xdr:colOff>95250</xdr:colOff>
      <xdr:row>81</xdr:row>
      <xdr:rowOff>61686</xdr:rowOff>
    </xdr:to>
    <xdr:sp macro="" textlink="">
      <xdr:nvSpPr>
        <xdr:cNvPr id="282" name="楕円 281"/>
        <xdr:cNvSpPr/>
      </xdr:nvSpPr>
      <xdr:spPr>
        <a:xfrm>
          <a:off x="169672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52813</xdr:rowOff>
    </xdr:from>
    <xdr:ext cx="762000" cy="259045"/>
    <xdr:sp macro="" textlink="">
      <xdr:nvSpPr>
        <xdr:cNvPr id="283" name="給与水準   （国との比較）該当値テキスト"/>
        <xdr:cNvSpPr txBox="1"/>
      </xdr:nvSpPr>
      <xdr:spPr>
        <a:xfrm>
          <a:off x="17106900" y="137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131536</xdr:rowOff>
    </xdr:from>
    <xdr:to>
      <xdr:col>77</xdr:col>
      <xdr:colOff>95250</xdr:colOff>
      <xdr:row>81</xdr:row>
      <xdr:rowOff>61686</xdr:rowOff>
    </xdr:to>
    <xdr:sp macro="" textlink="">
      <xdr:nvSpPr>
        <xdr:cNvPr id="284" name="楕円 283"/>
        <xdr:cNvSpPr/>
      </xdr:nvSpPr>
      <xdr:spPr>
        <a:xfrm>
          <a:off x="16129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71863</xdr:rowOff>
    </xdr:from>
    <xdr:ext cx="736600" cy="259045"/>
    <xdr:sp macro="" textlink="">
      <xdr:nvSpPr>
        <xdr:cNvPr id="285" name="テキスト ボックス 284"/>
        <xdr:cNvSpPr txBox="1"/>
      </xdr:nvSpPr>
      <xdr:spPr>
        <a:xfrm>
          <a:off x="15798800" y="13616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79</xdr:row>
      <xdr:rowOff>113393</xdr:rowOff>
    </xdr:from>
    <xdr:to>
      <xdr:col>73</xdr:col>
      <xdr:colOff>44450</xdr:colOff>
      <xdr:row>80</xdr:row>
      <xdr:rowOff>43543</xdr:rowOff>
    </xdr:to>
    <xdr:sp macro="" textlink="">
      <xdr:nvSpPr>
        <xdr:cNvPr id="286" name="楕円 285"/>
        <xdr:cNvSpPr/>
      </xdr:nvSpPr>
      <xdr:spPr>
        <a:xfrm>
          <a:off x="15240000" y="1365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53720</xdr:rowOff>
    </xdr:from>
    <xdr:ext cx="762000" cy="259045"/>
    <xdr:sp macro="" textlink="">
      <xdr:nvSpPr>
        <xdr:cNvPr id="287" name="テキスト ボックス 286"/>
        <xdr:cNvSpPr txBox="1"/>
      </xdr:nvSpPr>
      <xdr:spPr>
        <a:xfrm>
          <a:off x="14909800" y="1342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79</xdr:row>
      <xdr:rowOff>44450</xdr:rowOff>
    </xdr:from>
    <xdr:to>
      <xdr:col>68</xdr:col>
      <xdr:colOff>203200</xdr:colOff>
      <xdr:row>79</xdr:row>
      <xdr:rowOff>146050</xdr:rowOff>
    </xdr:to>
    <xdr:sp macro="" textlink="">
      <xdr:nvSpPr>
        <xdr:cNvPr id="288" name="楕円 287"/>
        <xdr:cNvSpPr/>
      </xdr:nvSpPr>
      <xdr:spPr>
        <a:xfrm>
          <a:off x="143510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77</xdr:row>
      <xdr:rowOff>156227</xdr:rowOff>
    </xdr:from>
    <xdr:ext cx="762000" cy="259045"/>
    <xdr:sp macro="" textlink="">
      <xdr:nvSpPr>
        <xdr:cNvPr id="289" name="テキスト ボックス 288"/>
        <xdr:cNvSpPr txBox="1"/>
      </xdr:nvSpPr>
      <xdr:spPr>
        <a:xfrm>
          <a:off x="14020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90" name="楕円 289"/>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91" name="テキスト ボックス 290"/>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4287</xdr:rowOff>
    </xdr:from>
    <xdr:to>
      <xdr:col>81</xdr:col>
      <xdr:colOff>44450</xdr:colOff>
      <xdr:row>60</xdr:row>
      <xdr:rowOff>28416</xdr:rowOff>
    </xdr:to>
    <xdr:cxnSp macro="">
      <xdr:nvCxnSpPr>
        <xdr:cNvPr id="330" name="直線コネクタ 329"/>
        <xdr:cNvCxnSpPr/>
      </xdr:nvCxnSpPr>
      <xdr:spPr>
        <a:xfrm>
          <a:off x="16179800" y="1029128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122096</xdr:rowOff>
    </xdr:from>
    <xdr:ext cx="762000" cy="259045"/>
    <xdr:sp macro="" textlink="">
      <xdr:nvSpPr>
        <xdr:cNvPr id="331" name="定員管理の状況平均値テキスト"/>
        <xdr:cNvSpPr txBox="1"/>
      </xdr:nvSpPr>
      <xdr:spPr>
        <a:xfrm>
          <a:off x="17106900" y="10580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4287</xdr:rowOff>
    </xdr:to>
    <xdr:cxnSp macro="">
      <xdr:nvCxnSpPr>
        <xdr:cNvPr id="333" name="直線コネクタ 332"/>
        <xdr:cNvCxnSpPr/>
      </xdr:nvCxnSpPr>
      <xdr:spPr>
        <a:xfrm>
          <a:off x="15290800" y="10288270"/>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37799</xdr:rowOff>
    </xdr:from>
    <xdr:ext cx="736600" cy="259045"/>
    <xdr:sp macro="" textlink="">
      <xdr:nvSpPr>
        <xdr:cNvPr id="335" name="テキスト ボックス 334"/>
        <xdr:cNvSpPr txBox="1"/>
      </xdr:nvSpPr>
      <xdr:spPr>
        <a:xfrm>
          <a:off x="15798800" y="10667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130493</xdr:rowOff>
    </xdr:from>
    <xdr:to>
      <xdr:col>72</xdr:col>
      <xdr:colOff>203200</xdr:colOff>
      <xdr:row>60</xdr:row>
      <xdr:rowOff>1270</xdr:rowOff>
    </xdr:to>
    <xdr:cxnSp macro="">
      <xdr:nvCxnSpPr>
        <xdr:cNvPr id="336" name="直線コネクタ 335"/>
        <xdr:cNvCxnSpPr/>
      </xdr:nvCxnSpPr>
      <xdr:spPr>
        <a:xfrm>
          <a:off x="14401800" y="102460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170039</xdr:rowOff>
    </xdr:from>
    <xdr:ext cx="762000" cy="259045"/>
    <xdr:sp macro="" textlink="">
      <xdr:nvSpPr>
        <xdr:cNvPr id="338" name="テキスト ボックス 337"/>
        <xdr:cNvSpPr txBox="1"/>
      </xdr:nvSpPr>
      <xdr:spPr>
        <a:xfrm>
          <a:off x="14909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124460</xdr:rowOff>
    </xdr:from>
    <xdr:to>
      <xdr:col>68</xdr:col>
      <xdr:colOff>152400</xdr:colOff>
      <xdr:row>59</xdr:row>
      <xdr:rowOff>130493</xdr:rowOff>
    </xdr:to>
    <xdr:cxnSp macro="">
      <xdr:nvCxnSpPr>
        <xdr:cNvPr id="339" name="直線コネクタ 338"/>
        <xdr:cNvCxnSpPr/>
      </xdr:nvCxnSpPr>
      <xdr:spPr>
        <a:xfrm>
          <a:off x="13512800" y="1024001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96617</xdr:rowOff>
    </xdr:from>
    <xdr:ext cx="762000" cy="259045"/>
    <xdr:sp macro="" textlink="">
      <xdr:nvSpPr>
        <xdr:cNvPr id="341" name="テキスト ボックス 340"/>
        <xdr:cNvSpPr txBox="1"/>
      </xdr:nvSpPr>
      <xdr:spPr>
        <a:xfrm>
          <a:off x="14020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90584</xdr:rowOff>
    </xdr:from>
    <xdr:ext cx="762000" cy="259045"/>
    <xdr:sp macro="" textlink="">
      <xdr:nvSpPr>
        <xdr:cNvPr id="343" name="テキスト ボックス 342"/>
        <xdr:cNvSpPr txBox="1"/>
      </xdr:nvSpPr>
      <xdr:spPr>
        <a:xfrm>
          <a:off x="13131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149066</xdr:rowOff>
    </xdr:from>
    <xdr:to>
      <xdr:col>81</xdr:col>
      <xdr:colOff>95250</xdr:colOff>
      <xdr:row>60</xdr:row>
      <xdr:rowOff>79216</xdr:rowOff>
    </xdr:to>
    <xdr:sp macro="" textlink="">
      <xdr:nvSpPr>
        <xdr:cNvPr id="349" name="楕円 348"/>
        <xdr:cNvSpPr/>
      </xdr:nvSpPr>
      <xdr:spPr>
        <a:xfrm>
          <a:off x="16967200" y="1026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165593</xdr:rowOff>
    </xdr:from>
    <xdr:ext cx="762000" cy="259045"/>
    <xdr:sp macro="" textlink="">
      <xdr:nvSpPr>
        <xdr:cNvPr id="350" name="定員管理の状況該当値テキスト"/>
        <xdr:cNvSpPr txBox="1"/>
      </xdr:nvSpPr>
      <xdr:spPr>
        <a:xfrm>
          <a:off x="17106900" y="1010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124937</xdr:rowOff>
    </xdr:from>
    <xdr:to>
      <xdr:col>77</xdr:col>
      <xdr:colOff>95250</xdr:colOff>
      <xdr:row>60</xdr:row>
      <xdr:rowOff>55087</xdr:rowOff>
    </xdr:to>
    <xdr:sp macro="" textlink="">
      <xdr:nvSpPr>
        <xdr:cNvPr id="351" name="楕円 350"/>
        <xdr:cNvSpPr/>
      </xdr:nvSpPr>
      <xdr:spPr>
        <a:xfrm>
          <a:off x="16129000" y="10240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65264</xdr:rowOff>
    </xdr:from>
    <xdr:ext cx="736600" cy="259045"/>
    <xdr:sp macro="" textlink="">
      <xdr:nvSpPr>
        <xdr:cNvPr id="352" name="テキスト ボックス 351"/>
        <xdr:cNvSpPr txBox="1"/>
      </xdr:nvSpPr>
      <xdr:spPr>
        <a:xfrm>
          <a:off x="15798800" y="10009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121920</xdr:rowOff>
    </xdr:from>
    <xdr:to>
      <xdr:col>73</xdr:col>
      <xdr:colOff>44450</xdr:colOff>
      <xdr:row>60</xdr:row>
      <xdr:rowOff>52070</xdr:rowOff>
    </xdr:to>
    <xdr:sp macro="" textlink="">
      <xdr:nvSpPr>
        <xdr:cNvPr id="353" name="楕円 352"/>
        <xdr:cNvSpPr/>
      </xdr:nvSpPr>
      <xdr:spPr>
        <a:xfrm>
          <a:off x="15240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62247</xdr:rowOff>
    </xdr:from>
    <xdr:ext cx="762000" cy="259045"/>
    <xdr:sp macro="" textlink="">
      <xdr:nvSpPr>
        <xdr:cNvPr id="354" name="テキスト ボックス 353"/>
        <xdr:cNvSpPr txBox="1"/>
      </xdr:nvSpPr>
      <xdr:spPr>
        <a:xfrm>
          <a:off x="14909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79693</xdr:rowOff>
    </xdr:from>
    <xdr:to>
      <xdr:col>68</xdr:col>
      <xdr:colOff>203200</xdr:colOff>
      <xdr:row>60</xdr:row>
      <xdr:rowOff>9843</xdr:rowOff>
    </xdr:to>
    <xdr:sp macro="" textlink="">
      <xdr:nvSpPr>
        <xdr:cNvPr id="355" name="楕円 354"/>
        <xdr:cNvSpPr/>
      </xdr:nvSpPr>
      <xdr:spPr>
        <a:xfrm>
          <a:off x="14351000" y="101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20020</xdr:rowOff>
    </xdr:from>
    <xdr:ext cx="762000" cy="259045"/>
    <xdr:sp macro="" textlink="">
      <xdr:nvSpPr>
        <xdr:cNvPr id="356" name="テキスト ボックス 355"/>
        <xdr:cNvSpPr txBox="1"/>
      </xdr:nvSpPr>
      <xdr:spPr>
        <a:xfrm>
          <a:off x="14020800" y="996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73660</xdr:rowOff>
    </xdr:from>
    <xdr:to>
      <xdr:col>64</xdr:col>
      <xdr:colOff>152400</xdr:colOff>
      <xdr:row>60</xdr:row>
      <xdr:rowOff>3810</xdr:rowOff>
    </xdr:to>
    <xdr:sp macro="" textlink="">
      <xdr:nvSpPr>
        <xdr:cNvPr id="357" name="楕円 356"/>
        <xdr:cNvSpPr/>
      </xdr:nvSpPr>
      <xdr:spPr>
        <a:xfrm>
          <a:off x="13462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13987</xdr:rowOff>
    </xdr:from>
    <xdr:ext cx="762000" cy="259045"/>
    <xdr:sp macro="" textlink="">
      <xdr:nvSpPr>
        <xdr:cNvPr id="358" name="テキスト ボックス 357"/>
        <xdr:cNvSpPr txBox="1"/>
      </xdr:nvSpPr>
      <xdr:spPr>
        <a:xfrm>
          <a:off x="13131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5" name="直線コネクタ 37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6" name="テキスト ボックス 37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7" name="直線コネクタ 37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8" name="テキスト ボックス 37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9" name="直線コネクタ 37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0" name="テキスト ボックス 37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81" name="直線コネクタ 38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2" name="テキスト ボックス 38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3" name="直線コネクタ 38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4" name="テキスト ボックス 38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5" name="直線コネクタ 38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6" name="テキスト ボックス 38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102305</xdr:rowOff>
    </xdr:from>
    <xdr:to>
      <xdr:col>81</xdr:col>
      <xdr:colOff>44450</xdr:colOff>
      <xdr:row>45</xdr:row>
      <xdr:rowOff>33867</xdr:rowOff>
    </xdr:to>
    <xdr:cxnSp macro="">
      <xdr:nvCxnSpPr>
        <xdr:cNvPr id="388" name="直線コネクタ 387"/>
        <xdr:cNvCxnSpPr/>
      </xdr:nvCxnSpPr>
      <xdr:spPr>
        <a:xfrm flipV="1">
          <a:off x="17018000" y="6274505"/>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8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90" name="直線コネクタ 38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17232</xdr:rowOff>
    </xdr:from>
    <xdr:ext cx="762000" cy="259045"/>
    <xdr:sp macro="" textlink="">
      <xdr:nvSpPr>
        <xdr:cNvPr id="391" name="公債費負担の状況最大値テキスト"/>
        <xdr:cNvSpPr txBox="1"/>
      </xdr:nvSpPr>
      <xdr:spPr>
        <a:xfrm>
          <a:off x="17106900" y="60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102305</xdr:rowOff>
    </xdr:from>
    <xdr:to>
      <xdr:col>81</xdr:col>
      <xdr:colOff>133350</xdr:colOff>
      <xdr:row>36</xdr:row>
      <xdr:rowOff>102305</xdr:rowOff>
    </xdr:to>
    <xdr:cxnSp macro="">
      <xdr:nvCxnSpPr>
        <xdr:cNvPr id="392" name="直線コネクタ 391"/>
        <xdr:cNvCxnSpPr/>
      </xdr:nvCxnSpPr>
      <xdr:spPr>
        <a:xfrm>
          <a:off x="16929100" y="627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135467</xdr:rowOff>
    </xdr:from>
    <xdr:to>
      <xdr:col>81</xdr:col>
      <xdr:colOff>44450</xdr:colOff>
      <xdr:row>44</xdr:row>
      <xdr:rowOff>4233</xdr:rowOff>
    </xdr:to>
    <xdr:cxnSp macro="">
      <xdr:nvCxnSpPr>
        <xdr:cNvPr id="393" name="直線コネクタ 392"/>
        <xdr:cNvCxnSpPr/>
      </xdr:nvCxnSpPr>
      <xdr:spPr>
        <a:xfrm>
          <a:off x="16179800" y="75078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41927</xdr:rowOff>
    </xdr:from>
    <xdr:ext cx="762000" cy="259045"/>
    <xdr:sp macro="" textlink="">
      <xdr:nvSpPr>
        <xdr:cNvPr id="394" name="公債費負担の状況平均値テキスト"/>
        <xdr:cNvSpPr txBox="1"/>
      </xdr:nvSpPr>
      <xdr:spPr>
        <a:xfrm>
          <a:off x="17106900" y="689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5" name="フローチャート: 判断 394"/>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135467</xdr:rowOff>
    </xdr:from>
    <xdr:to>
      <xdr:col>77</xdr:col>
      <xdr:colOff>44450</xdr:colOff>
      <xdr:row>44</xdr:row>
      <xdr:rowOff>31045</xdr:rowOff>
    </xdr:to>
    <xdr:cxnSp macro="">
      <xdr:nvCxnSpPr>
        <xdr:cNvPr id="396" name="直線コネクタ 395"/>
        <xdr:cNvCxnSpPr/>
      </xdr:nvCxnSpPr>
      <xdr:spPr>
        <a:xfrm flipV="1">
          <a:off x="15290800" y="7507817"/>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65617</xdr:rowOff>
    </xdr:from>
    <xdr:to>
      <xdr:col>77</xdr:col>
      <xdr:colOff>95250</xdr:colOff>
      <xdr:row>41</xdr:row>
      <xdr:rowOff>167217</xdr:rowOff>
    </xdr:to>
    <xdr:sp macro="" textlink="">
      <xdr:nvSpPr>
        <xdr:cNvPr id="397" name="フローチャート: 判断 396"/>
        <xdr:cNvSpPr/>
      </xdr:nvSpPr>
      <xdr:spPr>
        <a:xfrm>
          <a:off x="16129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5944</xdr:rowOff>
    </xdr:from>
    <xdr:ext cx="736600" cy="259045"/>
    <xdr:sp macro="" textlink="">
      <xdr:nvSpPr>
        <xdr:cNvPr id="398" name="テキスト ボックス 397"/>
        <xdr:cNvSpPr txBox="1"/>
      </xdr:nvSpPr>
      <xdr:spPr>
        <a:xfrm>
          <a:off x="15798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31045</xdr:rowOff>
    </xdr:from>
    <xdr:to>
      <xdr:col>72</xdr:col>
      <xdr:colOff>203200</xdr:colOff>
      <xdr:row>45</xdr:row>
      <xdr:rowOff>7055</xdr:rowOff>
    </xdr:to>
    <xdr:cxnSp macro="">
      <xdr:nvCxnSpPr>
        <xdr:cNvPr id="399" name="直線コネクタ 398"/>
        <xdr:cNvCxnSpPr/>
      </xdr:nvCxnSpPr>
      <xdr:spPr>
        <a:xfrm flipV="1">
          <a:off x="14401800" y="7574845"/>
          <a:ext cx="889000" cy="1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146050</xdr:rowOff>
    </xdr:from>
    <xdr:to>
      <xdr:col>73</xdr:col>
      <xdr:colOff>44450</xdr:colOff>
      <xdr:row>42</xdr:row>
      <xdr:rowOff>76200</xdr:rowOff>
    </xdr:to>
    <xdr:sp macro="" textlink="">
      <xdr:nvSpPr>
        <xdr:cNvPr id="400" name="フローチャート: 判断 399"/>
        <xdr:cNvSpPr/>
      </xdr:nvSpPr>
      <xdr:spPr>
        <a:xfrm>
          <a:off x="15240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86377</xdr:rowOff>
    </xdr:from>
    <xdr:ext cx="762000" cy="259045"/>
    <xdr:sp macro="" textlink="">
      <xdr:nvSpPr>
        <xdr:cNvPr id="401" name="テキスト ボックス 400"/>
        <xdr:cNvSpPr txBox="1"/>
      </xdr:nvSpPr>
      <xdr:spPr>
        <a:xfrm>
          <a:off x="1490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7055</xdr:rowOff>
    </xdr:from>
    <xdr:to>
      <xdr:col>68</xdr:col>
      <xdr:colOff>152400</xdr:colOff>
      <xdr:row>45</xdr:row>
      <xdr:rowOff>127705</xdr:rowOff>
    </xdr:to>
    <xdr:cxnSp macro="">
      <xdr:nvCxnSpPr>
        <xdr:cNvPr id="402" name="直線コネクタ 401"/>
        <xdr:cNvCxnSpPr/>
      </xdr:nvCxnSpPr>
      <xdr:spPr>
        <a:xfrm flipV="1">
          <a:off x="13512800" y="772230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68439</xdr:rowOff>
    </xdr:from>
    <xdr:to>
      <xdr:col>68</xdr:col>
      <xdr:colOff>203200</xdr:colOff>
      <xdr:row>42</xdr:row>
      <xdr:rowOff>170039</xdr:rowOff>
    </xdr:to>
    <xdr:sp macro="" textlink="">
      <xdr:nvSpPr>
        <xdr:cNvPr id="403" name="フローチャート: 判断 402"/>
        <xdr:cNvSpPr/>
      </xdr:nvSpPr>
      <xdr:spPr>
        <a:xfrm>
          <a:off x="14351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8766</xdr:rowOff>
    </xdr:from>
    <xdr:ext cx="762000" cy="259045"/>
    <xdr:sp macro="" textlink="">
      <xdr:nvSpPr>
        <xdr:cNvPr id="404" name="テキスト ボックス 403"/>
        <xdr:cNvSpPr txBox="1"/>
      </xdr:nvSpPr>
      <xdr:spPr>
        <a:xfrm>
          <a:off x="14020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31045</xdr:rowOff>
    </xdr:from>
    <xdr:to>
      <xdr:col>64</xdr:col>
      <xdr:colOff>152400</xdr:colOff>
      <xdr:row>43</xdr:row>
      <xdr:rowOff>132645</xdr:rowOff>
    </xdr:to>
    <xdr:sp macro="" textlink="">
      <xdr:nvSpPr>
        <xdr:cNvPr id="405" name="フローチャート: 判断 404"/>
        <xdr:cNvSpPr/>
      </xdr:nvSpPr>
      <xdr:spPr>
        <a:xfrm>
          <a:off x="13462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142822</xdr:rowOff>
    </xdr:from>
    <xdr:ext cx="762000" cy="259045"/>
    <xdr:sp macro="" textlink="">
      <xdr:nvSpPr>
        <xdr:cNvPr id="406" name="テキスト ボックス 405"/>
        <xdr:cNvSpPr txBox="1"/>
      </xdr:nvSpPr>
      <xdr:spPr>
        <a:xfrm>
          <a:off x="13131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7" name="テキスト ボックス 40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8" name="テキスト ボックス 40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9" name="テキスト ボックス 40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0" name="テキスト ボックス 40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1" name="テキスト ボックス 41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124883</xdr:rowOff>
    </xdr:from>
    <xdr:to>
      <xdr:col>81</xdr:col>
      <xdr:colOff>95250</xdr:colOff>
      <xdr:row>44</xdr:row>
      <xdr:rowOff>55033</xdr:rowOff>
    </xdr:to>
    <xdr:sp macro="" textlink="">
      <xdr:nvSpPr>
        <xdr:cNvPr id="412" name="楕円 411"/>
        <xdr:cNvSpPr/>
      </xdr:nvSpPr>
      <xdr:spPr>
        <a:xfrm>
          <a:off x="16967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96960</xdr:rowOff>
    </xdr:from>
    <xdr:ext cx="762000" cy="259045"/>
    <xdr:sp macro="" textlink="">
      <xdr:nvSpPr>
        <xdr:cNvPr id="413" name="公債費負担の状況該当値テキスト"/>
        <xdr:cNvSpPr txBox="1"/>
      </xdr:nvSpPr>
      <xdr:spPr>
        <a:xfrm>
          <a:off x="17106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84667</xdr:rowOff>
    </xdr:from>
    <xdr:to>
      <xdr:col>77</xdr:col>
      <xdr:colOff>95250</xdr:colOff>
      <xdr:row>44</xdr:row>
      <xdr:rowOff>14817</xdr:rowOff>
    </xdr:to>
    <xdr:sp macro="" textlink="">
      <xdr:nvSpPr>
        <xdr:cNvPr id="414" name="楕円 413"/>
        <xdr:cNvSpPr/>
      </xdr:nvSpPr>
      <xdr:spPr>
        <a:xfrm>
          <a:off x="16129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171044</xdr:rowOff>
    </xdr:from>
    <xdr:ext cx="736600" cy="259045"/>
    <xdr:sp macro="" textlink="">
      <xdr:nvSpPr>
        <xdr:cNvPr id="415" name="テキスト ボックス 414"/>
        <xdr:cNvSpPr txBox="1"/>
      </xdr:nvSpPr>
      <xdr:spPr>
        <a:xfrm>
          <a:off x="15798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151695</xdr:rowOff>
    </xdr:from>
    <xdr:to>
      <xdr:col>73</xdr:col>
      <xdr:colOff>44450</xdr:colOff>
      <xdr:row>44</xdr:row>
      <xdr:rowOff>81845</xdr:rowOff>
    </xdr:to>
    <xdr:sp macro="" textlink="">
      <xdr:nvSpPr>
        <xdr:cNvPr id="416" name="楕円 415"/>
        <xdr:cNvSpPr/>
      </xdr:nvSpPr>
      <xdr:spPr>
        <a:xfrm>
          <a:off x="15240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66622</xdr:rowOff>
    </xdr:from>
    <xdr:ext cx="762000" cy="259045"/>
    <xdr:sp macro="" textlink="">
      <xdr:nvSpPr>
        <xdr:cNvPr id="417" name="テキスト ボックス 416"/>
        <xdr:cNvSpPr txBox="1"/>
      </xdr:nvSpPr>
      <xdr:spPr>
        <a:xfrm>
          <a:off x="14909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127705</xdr:rowOff>
    </xdr:from>
    <xdr:to>
      <xdr:col>68</xdr:col>
      <xdr:colOff>203200</xdr:colOff>
      <xdr:row>45</xdr:row>
      <xdr:rowOff>57855</xdr:rowOff>
    </xdr:to>
    <xdr:sp macro="" textlink="">
      <xdr:nvSpPr>
        <xdr:cNvPr id="418" name="楕円 417"/>
        <xdr:cNvSpPr/>
      </xdr:nvSpPr>
      <xdr:spPr>
        <a:xfrm>
          <a:off x="14351000" y="767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42632</xdr:rowOff>
    </xdr:from>
    <xdr:ext cx="762000" cy="259045"/>
    <xdr:sp macro="" textlink="">
      <xdr:nvSpPr>
        <xdr:cNvPr id="419" name="テキスト ボックス 418"/>
        <xdr:cNvSpPr txBox="1"/>
      </xdr:nvSpPr>
      <xdr:spPr>
        <a:xfrm>
          <a:off x="14020800" y="775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76905</xdr:rowOff>
    </xdr:from>
    <xdr:to>
      <xdr:col>64</xdr:col>
      <xdr:colOff>152400</xdr:colOff>
      <xdr:row>46</xdr:row>
      <xdr:rowOff>7055</xdr:rowOff>
    </xdr:to>
    <xdr:sp macro="" textlink="">
      <xdr:nvSpPr>
        <xdr:cNvPr id="420" name="楕円 419"/>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163282</xdr:rowOff>
    </xdr:from>
    <xdr:ext cx="762000" cy="259045"/>
    <xdr:sp macro="" textlink="">
      <xdr:nvSpPr>
        <xdr:cNvPr id="421" name="テキスト ボックス 420"/>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2" name="正方形/長方形 42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3" name="テキスト ボックス 42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4" name="テキスト ボックス 42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5" name="正方形/長方形 42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6" name="正方形/長方形 42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7" name="正方形/長方形 42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8" name="正方形/長方形 42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9" name="正方形/長方形 42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0" name="正方形/長方形 42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正方形/長方形 43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2" name="正方形/長方形 43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3" name="正方形/長方形 43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4" name="テキスト ボックス 43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35" name="テキスト ボックス 43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6" name="直線コネクタ 43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7" name="テキスト ボックス 43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8" name="直線コネクタ 43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9" name="テキスト ボックス 43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0" name="直線コネクタ 43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1" name="テキスト ボックス 44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2" name="直線コネクタ 44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3" name="テキスト ボックス 44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4" name="直線コネクタ 44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5" name="テキスト ボックス 44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6" name="直線コネクタ 44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7" name="テキスト ボックス 44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0" name="直線コネクタ 449"/>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1"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2" name="直線コネクタ 451"/>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4" name="直線コネクタ 45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4022</xdr:rowOff>
    </xdr:from>
    <xdr:to>
      <xdr:col>81</xdr:col>
      <xdr:colOff>44450</xdr:colOff>
      <xdr:row>15</xdr:row>
      <xdr:rowOff>97324</xdr:rowOff>
    </xdr:to>
    <xdr:cxnSp macro="">
      <xdr:nvCxnSpPr>
        <xdr:cNvPr id="455" name="直線コネクタ 454"/>
        <xdr:cNvCxnSpPr/>
      </xdr:nvCxnSpPr>
      <xdr:spPr>
        <a:xfrm flipV="1">
          <a:off x="16179800" y="2575772"/>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96622</xdr:rowOff>
    </xdr:from>
    <xdr:ext cx="762000" cy="259045"/>
    <xdr:sp macro="" textlink="">
      <xdr:nvSpPr>
        <xdr:cNvPr id="456" name="将来負担の状況平均値テキスト"/>
        <xdr:cNvSpPr txBox="1"/>
      </xdr:nvSpPr>
      <xdr:spPr>
        <a:xfrm>
          <a:off x="17106900" y="2668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7" name="フローチャート: 判断 456"/>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97324</xdr:rowOff>
    </xdr:from>
    <xdr:to>
      <xdr:col>77</xdr:col>
      <xdr:colOff>44450</xdr:colOff>
      <xdr:row>15</xdr:row>
      <xdr:rowOff>164084</xdr:rowOff>
    </xdr:to>
    <xdr:cxnSp macro="">
      <xdr:nvCxnSpPr>
        <xdr:cNvPr id="458" name="直線コネクタ 457"/>
        <xdr:cNvCxnSpPr/>
      </xdr:nvCxnSpPr>
      <xdr:spPr>
        <a:xfrm flipV="1">
          <a:off x="15290800" y="2669074"/>
          <a:ext cx="889000" cy="6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59" name="フローチャート: 判断 458"/>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76471</xdr:rowOff>
    </xdr:from>
    <xdr:ext cx="736600" cy="259045"/>
    <xdr:sp macro="" textlink="">
      <xdr:nvSpPr>
        <xdr:cNvPr id="460" name="テキスト ボックス 459"/>
        <xdr:cNvSpPr txBox="1"/>
      </xdr:nvSpPr>
      <xdr:spPr>
        <a:xfrm>
          <a:off x="15798800" y="2819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164084</xdr:rowOff>
    </xdr:from>
    <xdr:to>
      <xdr:col>72</xdr:col>
      <xdr:colOff>203200</xdr:colOff>
      <xdr:row>16</xdr:row>
      <xdr:rowOff>72263</xdr:rowOff>
    </xdr:to>
    <xdr:cxnSp macro="">
      <xdr:nvCxnSpPr>
        <xdr:cNvPr id="461" name="直線コネクタ 460"/>
        <xdr:cNvCxnSpPr/>
      </xdr:nvCxnSpPr>
      <xdr:spPr>
        <a:xfrm flipV="1">
          <a:off x="14401800" y="2735834"/>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2" name="フローチャート: 判断 461"/>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136796</xdr:rowOff>
    </xdr:from>
    <xdr:ext cx="762000" cy="259045"/>
    <xdr:sp macro="" textlink="">
      <xdr:nvSpPr>
        <xdr:cNvPr id="463" name="テキスト ボックス 462"/>
        <xdr:cNvSpPr txBox="1"/>
      </xdr:nvSpPr>
      <xdr:spPr>
        <a:xfrm>
          <a:off x="14909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72263</xdr:rowOff>
    </xdr:from>
    <xdr:to>
      <xdr:col>68</xdr:col>
      <xdr:colOff>152400</xdr:colOff>
      <xdr:row>17</xdr:row>
      <xdr:rowOff>30311</xdr:rowOff>
    </xdr:to>
    <xdr:cxnSp macro="">
      <xdr:nvCxnSpPr>
        <xdr:cNvPr id="464" name="直線コネクタ 463"/>
        <xdr:cNvCxnSpPr/>
      </xdr:nvCxnSpPr>
      <xdr:spPr>
        <a:xfrm flipV="1">
          <a:off x="13512800" y="2815463"/>
          <a:ext cx="889000" cy="12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5" name="フローチャート: 判断 464"/>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6" name="テキスト ボックス 465"/>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7" name="フローチャート: 判断 466"/>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68" name="テキスト ボックス 467"/>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74" name="楕円 473"/>
        <xdr:cNvSpPr/>
      </xdr:nvSpPr>
      <xdr:spPr>
        <a:xfrm>
          <a:off x="16967200" y="252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141199</xdr:rowOff>
    </xdr:from>
    <xdr:ext cx="762000" cy="259045"/>
    <xdr:sp macro="" textlink="">
      <xdr:nvSpPr>
        <xdr:cNvPr id="475" name="将来負担の状況該当値テキスト"/>
        <xdr:cNvSpPr txBox="1"/>
      </xdr:nvSpPr>
      <xdr:spPr>
        <a:xfrm>
          <a:off x="17106900" y="237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46524</xdr:rowOff>
    </xdr:from>
    <xdr:to>
      <xdr:col>77</xdr:col>
      <xdr:colOff>95250</xdr:colOff>
      <xdr:row>15</xdr:row>
      <xdr:rowOff>148124</xdr:rowOff>
    </xdr:to>
    <xdr:sp macro="" textlink="">
      <xdr:nvSpPr>
        <xdr:cNvPr id="476" name="楕円 475"/>
        <xdr:cNvSpPr/>
      </xdr:nvSpPr>
      <xdr:spPr>
        <a:xfrm>
          <a:off x="16129000" y="26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158301</xdr:rowOff>
    </xdr:from>
    <xdr:ext cx="736600" cy="259045"/>
    <xdr:sp macro="" textlink="">
      <xdr:nvSpPr>
        <xdr:cNvPr id="477" name="テキスト ボックス 476"/>
        <xdr:cNvSpPr txBox="1"/>
      </xdr:nvSpPr>
      <xdr:spPr>
        <a:xfrm>
          <a:off x="15798800" y="2387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113284</xdr:rowOff>
    </xdr:from>
    <xdr:to>
      <xdr:col>73</xdr:col>
      <xdr:colOff>44450</xdr:colOff>
      <xdr:row>16</xdr:row>
      <xdr:rowOff>43434</xdr:rowOff>
    </xdr:to>
    <xdr:sp macro="" textlink="">
      <xdr:nvSpPr>
        <xdr:cNvPr id="478" name="楕円 477"/>
        <xdr:cNvSpPr/>
      </xdr:nvSpPr>
      <xdr:spPr>
        <a:xfrm>
          <a:off x="15240000" y="268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53611</xdr:rowOff>
    </xdr:from>
    <xdr:ext cx="762000" cy="259045"/>
    <xdr:sp macro="" textlink="">
      <xdr:nvSpPr>
        <xdr:cNvPr id="479" name="テキスト ボックス 478"/>
        <xdr:cNvSpPr txBox="1"/>
      </xdr:nvSpPr>
      <xdr:spPr>
        <a:xfrm>
          <a:off x="14909800" y="2453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21463</xdr:rowOff>
    </xdr:from>
    <xdr:to>
      <xdr:col>68</xdr:col>
      <xdr:colOff>203200</xdr:colOff>
      <xdr:row>16</xdr:row>
      <xdr:rowOff>123063</xdr:rowOff>
    </xdr:to>
    <xdr:sp macro="" textlink="">
      <xdr:nvSpPr>
        <xdr:cNvPr id="480" name="楕円 479"/>
        <xdr:cNvSpPr/>
      </xdr:nvSpPr>
      <xdr:spPr>
        <a:xfrm>
          <a:off x="14351000" y="276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107840</xdr:rowOff>
    </xdr:from>
    <xdr:ext cx="762000" cy="259045"/>
    <xdr:sp macro="" textlink="">
      <xdr:nvSpPr>
        <xdr:cNvPr id="481" name="テキスト ボックス 480"/>
        <xdr:cNvSpPr txBox="1"/>
      </xdr:nvSpPr>
      <xdr:spPr>
        <a:xfrm>
          <a:off x="14020800" y="2851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150961</xdr:rowOff>
    </xdr:from>
    <xdr:to>
      <xdr:col>64</xdr:col>
      <xdr:colOff>152400</xdr:colOff>
      <xdr:row>17</xdr:row>
      <xdr:rowOff>81111</xdr:rowOff>
    </xdr:to>
    <xdr:sp macro="" textlink="">
      <xdr:nvSpPr>
        <xdr:cNvPr id="482" name="楕円 481"/>
        <xdr:cNvSpPr/>
      </xdr:nvSpPr>
      <xdr:spPr>
        <a:xfrm>
          <a:off x="13462000" y="289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65888</xdr:rowOff>
    </xdr:from>
    <xdr:ext cx="762000" cy="259045"/>
    <xdr:sp macro="" textlink="">
      <xdr:nvSpPr>
        <xdr:cNvPr id="483" name="テキスト ボックス 482"/>
        <xdr:cNvSpPr txBox="1"/>
      </xdr:nvSpPr>
      <xdr:spPr>
        <a:xfrm>
          <a:off x="13131800" y="298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105228</xdr:rowOff>
    </xdr:from>
    <xdr:to>
      <xdr:col>24</xdr:col>
      <xdr:colOff>25400</xdr:colOff>
      <xdr:row>34</xdr:row>
      <xdr:rowOff>137886</xdr:rowOff>
    </xdr:to>
    <xdr:cxnSp macro="">
      <xdr:nvCxnSpPr>
        <xdr:cNvPr id="68" name="直線コネクタ 67"/>
        <xdr:cNvCxnSpPr/>
      </xdr:nvCxnSpPr>
      <xdr:spPr>
        <a:xfrm>
          <a:off x="3987800" y="593452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50800</xdr:rowOff>
    </xdr:from>
    <xdr:to>
      <xdr:col>19</xdr:col>
      <xdr:colOff>187325</xdr:colOff>
      <xdr:row>34</xdr:row>
      <xdr:rowOff>105228</xdr:rowOff>
    </xdr:to>
    <xdr:cxnSp macro="">
      <xdr:nvCxnSpPr>
        <xdr:cNvPr id="71" name="直線コネクタ 70"/>
        <xdr:cNvCxnSpPr/>
      </xdr:nvCxnSpPr>
      <xdr:spPr>
        <a:xfrm>
          <a:off x="3098800" y="5880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50800</xdr:rowOff>
    </xdr:from>
    <xdr:to>
      <xdr:col>15</xdr:col>
      <xdr:colOff>98425</xdr:colOff>
      <xdr:row>34</xdr:row>
      <xdr:rowOff>148772</xdr:rowOff>
    </xdr:to>
    <xdr:cxnSp macro="">
      <xdr:nvCxnSpPr>
        <xdr:cNvPr id="74" name="直線コネクタ 73"/>
        <xdr:cNvCxnSpPr/>
      </xdr:nvCxnSpPr>
      <xdr:spPr>
        <a:xfrm flipV="1">
          <a:off x="2209800" y="5880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29028</xdr:rowOff>
    </xdr:from>
    <xdr:to>
      <xdr:col>11</xdr:col>
      <xdr:colOff>9525</xdr:colOff>
      <xdr:row>34</xdr:row>
      <xdr:rowOff>148772</xdr:rowOff>
    </xdr:to>
    <xdr:cxnSp macro="">
      <xdr:nvCxnSpPr>
        <xdr:cNvPr id="77" name="直線コネクタ 76"/>
        <xdr:cNvCxnSpPr/>
      </xdr:nvCxnSpPr>
      <xdr:spPr>
        <a:xfrm>
          <a:off x="1320800" y="585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87086</xdr:rowOff>
    </xdr:from>
    <xdr:to>
      <xdr:col>24</xdr:col>
      <xdr:colOff>76200</xdr:colOff>
      <xdr:row>35</xdr:row>
      <xdr:rowOff>17236</xdr:rowOff>
    </xdr:to>
    <xdr:sp macro="" textlink="">
      <xdr:nvSpPr>
        <xdr:cNvPr id="87" name="楕円 86"/>
        <xdr:cNvSpPr/>
      </xdr:nvSpPr>
      <xdr:spPr>
        <a:xfrm>
          <a:off x="47752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103613</xdr:rowOff>
    </xdr:from>
    <xdr:ext cx="762000" cy="259045"/>
    <xdr:sp macro="" textlink="">
      <xdr:nvSpPr>
        <xdr:cNvPr id="88" name="人件費該当値テキスト"/>
        <xdr:cNvSpPr txBox="1"/>
      </xdr:nvSpPr>
      <xdr:spPr>
        <a:xfrm>
          <a:off x="49149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54428</xdr:rowOff>
    </xdr:from>
    <xdr:to>
      <xdr:col>20</xdr:col>
      <xdr:colOff>38100</xdr:colOff>
      <xdr:row>34</xdr:row>
      <xdr:rowOff>156028</xdr:rowOff>
    </xdr:to>
    <xdr:sp macro="" textlink="">
      <xdr:nvSpPr>
        <xdr:cNvPr id="89" name="楕円 88"/>
        <xdr:cNvSpPr/>
      </xdr:nvSpPr>
      <xdr:spPr>
        <a:xfrm>
          <a:off x="3937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166205</xdr:rowOff>
    </xdr:from>
    <xdr:ext cx="736600" cy="259045"/>
    <xdr:sp macro="" textlink="">
      <xdr:nvSpPr>
        <xdr:cNvPr id="90" name="テキスト ボックス 89"/>
        <xdr:cNvSpPr txBox="1"/>
      </xdr:nvSpPr>
      <xdr:spPr>
        <a:xfrm>
          <a:off x="3606800" y="565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0</xdr:rowOff>
    </xdr:from>
    <xdr:to>
      <xdr:col>15</xdr:col>
      <xdr:colOff>149225</xdr:colOff>
      <xdr:row>34</xdr:row>
      <xdr:rowOff>101600</xdr:rowOff>
    </xdr:to>
    <xdr:sp macro="" textlink="">
      <xdr:nvSpPr>
        <xdr:cNvPr id="91" name="楕円 90"/>
        <xdr:cNvSpPr/>
      </xdr:nvSpPr>
      <xdr:spPr>
        <a:xfrm>
          <a:off x="3048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92" name="テキスト ボックス 91"/>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97972</xdr:rowOff>
    </xdr:from>
    <xdr:to>
      <xdr:col>11</xdr:col>
      <xdr:colOff>60325</xdr:colOff>
      <xdr:row>35</xdr:row>
      <xdr:rowOff>28122</xdr:rowOff>
    </xdr:to>
    <xdr:sp macro="" textlink="">
      <xdr:nvSpPr>
        <xdr:cNvPr id="93" name="楕円 92"/>
        <xdr:cNvSpPr/>
      </xdr:nvSpPr>
      <xdr:spPr>
        <a:xfrm>
          <a:off x="2159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38299</xdr:rowOff>
    </xdr:from>
    <xdr:ext cx="762000" cy="259045"/>
    <xdr:sp macro="" textlink="">
      <xdr:nvSpPr>
        <xdr:cNvPr id="94" name="テキスト ボックス 93"/>
        <xdr:cNvSpPr txBox="1"/>
      </xdr:nvSpPr>
      <xdr:spPr>
        <a:xfrm>
          <a:off x="1828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149678</xdr:rowOff>
    </xdr:from>
    <xdr:to>
      <xdr:col>6</xdr:col>
      <xdr:colOff>171450</xdr:colOff>
      <xdr:row>34</xdr:row>
      <xdr:rowOff>79828</xdr:rowOff>
    </xdr:to>
    <xdr:sp macro="" textlink="">
      <xdr:nvSpPr>
        <xdr:cNvPr id="95" name="楕円 94"/>
        <xdr:cNvSpPr/>
      </xdr:nvSpPr>
      <xdr:spPr>
        <a:xfrm>
          <a:off x="1270000" y="580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90005</xdr:rowOff>
    </xdr:from>
    <xdr:ext cx="762000" cy="259045"/>
    <xdr:sp macro="" textlink="">
      <xdr:nvSpPr>
        <xdr:cNvPr id="96" name="テキスト ボックス 95"/>
        <xdr:cNvSpPr txBox="1"/>
      </xdr:nvSpPr>
      <xdr:spPr>
        <a:xfrm>
          <a:off x="939800" y="557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53522</xdr:rowOff>
    </xdr:to>
    <xdr:cxnSp macro="">
      <xdr:nvCxnSpPr>
        <xdr:cNvPr id="131" name="直線コネクタ 130"/>
        <xdr:cNvCxnSpPr/>
      </xdr:nvCxnSpPr>
      <xdr:spPr>
        <a:xfrm>
          <a:off x="15671800" y="32675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159657</xdr:rowOff>
    </xdr:from>
    <xdr:to>
      <xdr:col>78</xdr:col>
      <xdr:colOff>69850</xdr:colOff>
      <xdr:row>19</xdr:row>
      <xdr:rowOff>9978</xdr:rowOff>
    </xdr:to>
    <xdr:cxnSp macro="">
      <xdr:nvCxnSpPr>
        <xdr:cNvPr id="134" name="直線コネクタ 133"/>
        <xdr:cNvCxnSpPr/>
      </xdr:nvCxnSpPr>
      <xdr:spPr>
        <a:xfrm>
          <a:off x="14782800" y="3245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76398</xdr:rowOff>
    </xdr:from>
    <xdr:ext cx="736600" cy="259045"/>
    <xdr:sp macro="" textlink="">
      <xdr:nvSpPr>
        <xdr:cNvPr id="136" name="テキスト ボックス 135"/>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61686</xdr:rowOff>
    </xdr:from>
    <xdr:to>
      <xdr:col>73</xdr:col>
      <xdr:colOff>180975</xdr:colOff>
      <xdr:row>18</xdr:row>
      <xdr:rowOff>159657</xdr:rowOff>
    </xdr:to>
    <xdr:cxnSp macro="">
      <xdr:nvCxnSpPr>
        <xdr:cNvPr id="137" name="直線コネクタ 136"/>
        <xdr:cNvCxnSpPr/>
      </xdr:nvCxnSpPr>
      <xdr:spPr>
        <a:xfrm>
          <a:off x="13893800" y="3147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21970</xdr:rowOff>
    </xdr:from>
    <xdr:ext cx="762000" cy="259045"/>
    <xdr:sp macro="" textlink="">
      <xdr:nvSpPr>
        <xdr:cNvPr id="139" name="テキスト ボックス 138"/>
        <xdr:cNvSpPr txBox="1"/>
      </xdr:nvSpPr>
      <xdr:spPr>
        <a:xfrm>
          <a:off x="14401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69850</xdr:rowOff>
    </xdr:from>
    <xdr:to>
      <xdr:col>69</xdr:col>
      <xdr:colOff>92075</xdr:colOff>
      <xdr:row>18</xdr:row>
      <xdr:rowOff>61686</xdr:rowOff>
    </xdr:to>
    <xdr:cxnSp macro="">
      <xdr:nvCxnSpPr>
        <xdr:cNvPr id="140" name="直線コネクタ 139"/>
        <xdr:cNvCxnSpPr/>
      </xdr:nvCxnSpPr>
      <xdr:spPr>
        <a:xfrm>
          <a:off x="13004800" y="29845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32856</xdr:rowOff>
    </xdr:from>
    <xdr:ext cx="762000" cy="259045"/>
    <xdr:sp macro="" textlink="">
      <xdr:nvSpPr>
        <xdr:cNvPr id="142" name="テキスト ボックス 141"/>
        <xdr:cNvSpPr txBox="1"/>
      </xdr:nvSpPr>
      <xdr:spPr>
        <a:xfrm>
          <a:off x="13512800" y="260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106334</xdr:rowOff>
    </xdr:from>
    <xdr:ext cx="762000" cy="259045"/>
    <xdr:sp macro="" textlink="">
      <xdr:nvSpPr>
        <xdr:cNvPr id="144" name="テキスト ボックス 143"/>
        <xdr:cNvSpPr txBox="1"/>
      </xdr:nvSpPr>
      <xdr:spPr>
        <a:xfrm>
          <a:off x="12623800" y="250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2722</xdr:rowOff>
    </xdr:from>
    <xdr:to>
      <xdr:col>82</xdr:col>
      <xdr:colOff>158750</xdr:colOff>
      <xdr:row>19</xdr:row>
      <xdr:rowOff>104322</xdr:rowOff>
    </xdr:to>
    <xdr:sp macro="" textlink="">
      <xdr:nvSpPr>
        <xdr:cNvPr id="150" name="楕円 149"/>
        <xdr:cNvSpPr/>
      </xdr:nvSpPr>
      <xdr:spPr>
        <a:xfrm>
          <a:off x="164592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146249</xdr:rowOff>
    </xdr:from>
    <xdr:ext cx="762000" cy="259045"/>
    <xdr:sp macro="" textlink="">
      <xdr:nvSpPr>
        <xdr:cNvPr id="151" name="物件費該当値テキスト"/>
        <xdr:cNvSpPr txBox="1"/>
      </xdr:nvSpPr>
      <xdr:spPr>
        <a:xfrm>
          <a:off x="16598900" y="323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130629</xdr:rowOff>
    </xdr:from>
    <xdr:to>
      <xdr:col>78</xdr:col>
      <xdr:colOff>120650</xdr:colOff>
      <xdr:row>19</xdr:row>
      <xdr:rowOff>60778</xdr:rowOff>
    </xdr:to>
    <xdr:sp macro="" textlink="">
      <xdr:nvSpPr>
        <xdr:cNvPr id="152" name="楕円 151"/>
        <xdr:cNvSpPr/>
      </xdr:nvSpPr>
      <xdr:spPr>
        <a:xfrm>
          <a:off x="156210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45555</xdr:rowOff>
    </xdr:from>
    <xdr:ext cx="736600" cy="259045"/>
    <xdr:sp macro="" textlink="">
      <xdr:nvSpPr>
        <xdr:cNvPr id="153" name="テキスト ボックス 152"/>
        <xdr:cNvSpPr txBox="1"/>
      </xdr:nvSpPr>
      <xdr:spPr>
        <a:xfrm>
          <a:off x="15290800" y="330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108857</xdr:rowOff>
    </xdr:from>
    <xdr:to>
      <xdr:col>74</xdr:col>
      <xdr:colOff>31750</xdr:colOff>
      <xdr:row>19</xdr:row>
      <xdr:rowOff>39007</xdr:rowOff>
    </xdr:to>
    <xdr:sp macro="" textlink="">
      <xdr:nvSpPr>
        <xdr:cNvPr id="154" name="楕円 153"/>
        <xdr:cNvSpPr/>
      </xdr:nvSpPr>
      <xdr:spPr>
        <a:xfrm>
          <a:off x="14732000" y="319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23784</xdr:rowOff>
    </xdr:from>
    <xdr:ext cx="762000" cy="259045"/>
    <xdr:sp macro="" textlink="">
      <xdr:nvSpPr>
        <xdr:cNvPr id="155" name="テキスト ボックス 154"/>
        <xdr:cNvSpPr txBox="1"/>
      </xdr:nvSpPr>
      <xdr:spPr>
        <a:xfrm>
          <a:off x="14401800" y="3281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10886</xdr:rowOff>
    </xdr:from>
    <xdr:to>
      <xdr:col>69</xdr:col>
      <xdr:colOff>142875</xdr:colOff>
      <xdr:row>18</xdr:row>
      <xdr:rowOff>112486</xdr:rowOff>
    </xdr:to>
    <xdr:sp macro="" textlink="">
      <xdr:nvSpPr>
        <xdr:cNvPr id="156" name="楕円 155"/>
        <xdr:cNvSpPr/>
      </xdr:nvSpPr>
      <xdr:spPr>
        <a:xfrm>
          <a:off x="13843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97263</xdr:rowOff>
    </xdr:from>
    <xdr:ext cx="762000" cy="259045"/>
    <xdr:sp macro="" textlink="">
      <xdr:nvSpPr>
        <xdr:cNvPr id="157" name="テキスト ボックス 156"/>
        <xdr:cNvSpPr txBox="1"/>
      </xdr:nvSpPr>
      <xdr:spPr>
        <a:xfrm>
          <a:off x="13512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8" name="楕円 157"/>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9" name="テキスト ボックス 158"/>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146050</xdr:rowOff>
    </xdr:from>
    <xdr:to>
      <xdr:col>24</xdr:col>
      <xdr:colOff>25400</xdr:colOff>
      <xdr:row>55</xdr:row>
      <xdr:rowOff>146050</xdr:rowOff>
    </xdr:to>
    <xdr:cxnSp macro="">
      <xdr:nvCxnSpPr>
        <xdr:cNvPr id="192" name="直線コネクタ 191"/>
        <xdr:cNvCxnSpPr/>
      </xdr:nvCxnSpPr>
      <xdr:spPr>
        <a:xfrm>
          <a:off x="3987800" y="9575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95" name="直線コネクタ 194"/>
        <xdr:cNvCxnSpPr/>
      </xdr:nvCxnSpPr>
      <xdr:spPr>
        <a:xfrm>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48277</xdr:rowOff>
    </xdr:from>
    <xdr:ext cx="736600" cy="259045"/>
    <xdr:sp macro="" textlink="">
      <xdr:nvSpPr>
        <xdr:cNvPr id="197" name="テキスト ボックス 196"/>
        <xdr:cNvSpPr txBox="1"/>
      </xdr:nvSpPr>
      <xdr:spPr>
        <a:xfrm>
          <a:off x="3606800" y="982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50800</xdr:rowOff>
    </xdr:from>
    <xdr:to>
      <xdr:col>15</xdr:col>
      <xdr:colOff>98425</xdr:colOff>
      <xdr:row>55</xdr:row>
      <xdr:rowOff>69850</xdr:rowOff>
    </xdr:to>
    <xdr:cxnSp macro="">
      <xdr:nvCxnSpPr>
        <xdr:cNvPr id="198" name="直線コネクタ 197"/>
        <xdr:cNvCxnSpPr/>
      </xdr:nvCxnSpPr>
      <xdr:spPr>
        <a:xfrm>
          <a:off x="2209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165100</xdr:rowOff>
    </xdr:from>
    <xdr:to>
      <xdr:col>11</xdr:col>
      <xdr:colOff>9525</xdr:colOff>
      <xdr:row>55</xdr:row>
      <xdr:rowOff>50800</xdr:rowOff>
    </xdr:to>
    <xdr:cxnSp macro="">
      <xdr:nvCxnSpPr>
        <xdr:cNvPr id="201" name="直線コネクタ 200"/>
        <xdr:cNvCxnSpPr/>
      </xdr:nvCxnSpPr>
      <xdr:spPr>
        <a:xfrm>
          <a:off x="1320800" y="9423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5" name="テキスト ボックス 204"/>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211" name="楕円 210"/>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111777</xdr:rowOff>
    </xdr:from>
    <xdr:ext cx="762000" cy="259045"/>
    <xdr:sp macro="" textlink="">
      <xdr:nvSpPr>
        <xdr:cNvPr id="212" name="扶助費該当値テキスト"/>
        <xdr:cNvSpPr txBox="1"/>
      </xdr:nvSpPr>
      <xdr:spPr>
        <a:xfrm>
          <a:off x="4914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95250</xdr:rowOff>
    </xdr:from>
    <xdr:to>
      <xdr:col>20</xdr:col>
      <xdr:colOff>38100</xdr:colOff>
      <xdr:row>56</xdr:row>
      <xdr:rowOff>25400</xdr:rowOff>
    </xdr:to>
    <xdr:sp macro="" textlink="">
      <xdr:nvSpPr>
        <xdr:cNvPr id="213" name="楕円 212"/>
        <xdr:cNvSpPr/>
      </xdr:nvSpPr>
      <xdr:spPr>
        <a:xfrm>
          <a:off x="3937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35577</xdr:rowOff>
    </xdr:from>
    <xdr:ext cx="736600" cy="259045"/>
    <xdr:sp macro="" textlink="">
      <xdr:nvSpPr>
        <xdr:cNvPr id="214" name="テキスト ボックス 213"/>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5" name="楕円 21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6" name="テキスト ボックス 215"/>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0</xdr:rowOff>
    </xdr:from>
    <xdr:to>
      <xdr:col>11</xdr:col>
      <xdr:colOff>60325</xdr:colOff>
      <xdr:row>55</xdr:row>
      <xdr:rowOff>101600</xdr:rowOff>
    </xdr:to>
    <xdr:sp macro="" textlink="">
      <xdr:nvSpPr>
        <xdr:cNvPr id="217" name="楕円 216"/>
        <xdr:cNvSpPr/>
      </xdr:nvSpPr>
      <xdr:spPr>
        <a:xfrm>
          <a:off x="2159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111777</xdr:rowOff>
    </xdr:from>
    <xdr:ext cx="762000" cy="259045"/>
    <xdr:sp macro="" textlink="">
      <xdr:nvSpPr>
        <xdr:cNvPr id="218" name="テキスト ボックス 217"/>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219" name="楕円 218"/>
        <xdr:cNvSpPr/>
      </xdr:nvSpPr>
      <xdr:spPr>
        <a:xfrm>
          <a:off x="1270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220" name="テキスト ボックス 219"/>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66040</xdr:rowOff>
    </xdr:from>
    <xdr:to>
      <xdr:col>82</xdr:col>
      <xdr:colOff>107950</xdr:colOff>
      <xdr:row>57</xdr:row>
      <xdr:rowOff>92710</xdr:rowOff>
    </xdr:to>
    <xdr:cxnSp macro="">
      <xdr:nvCxnSpPr>
        <xdr:cNvPr id="253" name="直線コネクタ 252"/>
        <xdr:cNvCxnSpPr/>
      </xdr:nvCxnSpPr>
      <xdr:spPr>
        <a:xfrm>
          <a:off x="15671800" y="966724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20320</xdr:rowOff>
    </xdr:from>
    <xdr:to>
      <xdr:col>78</xdr:col>
      <xdr:colOff>69850</xdr:colOff>
      <xdr:row>56</xdr:row>
      <xdr:rowOff>66040</xdr:rowOff>
    </xdr:to>
    <xdr:cxnSp macro="">
      <xdr:nvCxnSpPr>
        <xdr:cNvPr id="256" name="直線コネクタ 255"/>
        <xdr:cNvCxnSpPr/>
      </xdr:nvCxnSpPr>
      <xdr:spPr>
        <a:xfrm>
          <a:off x="14782800" y="9621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97807</xdr:rowOff>
    </xdr:from>
    <xdr:ext cx="736600" cy="259045"/>
    <xdr:sp macro="" textlink="">
      <xdr:nvSpPr>
        <xdr:cNvPr id="258" name="テキスト ボックス 257"/>
        <xdr:cNvSpPr txBox="1"/>
      </xdr:nvSpPr>
      <xdr:spPr>
        <a:xfrm>
          <a:off x="15290800" y="987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161290</xdr:rowOff>
    </xdr:from>
    <xdr:to>
      <xdr:col>73</xdr:col>
      <xdr:colOff>180975</xdr:colOff>
      <xdr:row>56</xdr:row>
      <xdr:rowOff>20320</xdr:rowOff>
    </xdr:to>
    <xdr:cxnSp macro="">
      <xdr:nvCxnSpPr>
        <xdr:cNvPr id="259" name="直線コネクタ 258"/>
        <xdr:cNvCxnSpPr/>
      </xdr:nvCxnSpPr>
      <xdr:spPr>
        <a:xfrm>
          <a:off x="13893800" y="9591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36847</xdr:rowOff>
    </xdr:from>
    <xdr:ext cx="762000" cy="259045"/>
    <xdr:sp macro="" textlink="">
      <xdr:nvSpPr>
        <xdr:cNvPr id="261" name="テキスト ボックス 26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62230</xdr:rowOff>
    </xdr:from>
    <xdr:to>
      <xdr:col>69</xdr:col>
      <xdr:colOff>92075</xdr:colOff>
      <xdr:row>55</xdr:row>
      <xdr:rowOff>161290</xdr:rowOff>
    </xdr:to>
    <xdr:cxnSp macro="">
      <xdr:nvCxnSpPr>
        <xdr:cNvPr id="262" name="直線コネクタ 261"/>
        <xdr:cNvCxnSpPr/>
      </xdr:nvCxnSpPr>
      <xdr:spPr>
        <a:xfrm>
          <a:off x="13004800" y="94919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66" name="テキスト ボックス 26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72" name="楕円 27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73"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15240</xdr:rowOff>
    </xdr:from>
    <xdr:to>
      <xdr:col>78</xdr:col>
      <xdr:colOff>120650</xdr:colOff>
      <xdr:row>56</xdr:row>
      <xdr:rowOff>116840</xdr:rowOff>
    </xdr:to>
    <xdr:sp macro="" textlink="">
      <xdr:nvSpPr>
        <xdr:cNvPr id="274" name="楕円 273"/>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127017</xdr:rowOff>
    </xdr:from>
    <xdr:ext cx="736600" cy="259045"/>
    <xdr:sp macro="" textlink="">
      <xdr:nvSpPr>
        <xdr:cNvPr id="275" name="テキスト ボックス 274"/>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140970</xdr:rowOff>
    </xdr:from>
    <xdr:to>
      <xdr:col>74</xdr:col>
      <xdr:colOff>31750</xdr:colOff>
      <xdr:row>56</xdr:row>
      <xdr:rowOff>71120</xdr:rowOff>
    </xdr:to>
    <xdr:sp macro="" textlink="">
      <xdr:nvSpPr>
        <xdr:cNvPr id="276" name="楕円 275"/>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81297</xdr:rowOff>
    </xdr:from>
    <xdr:ext cx="762000" cy="259045"/>
    <xdr:sp macro="" textlink="">
      <xdr:nvSpPr>
        <xdr:cNvPr id="277" name="テキスト ボックス 276"/>
        <xdr:cNvSpPr txBox="1"/>
      </xdr:nvSpPr>
      <xdr:spPr>
        <a:xfrm>
          <a:off x="14401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110490</xdr:rowOff>
    </xdr:from>
    <xdr:to>
      <xdr:col>69</xdr:col>
      <xdr:colOff>142875</xdr:colOff>
      <xdr:row>56</xdr:row>
      <xdr:rowOff>40640</xdr:rowOff>
    </xdr:to>
    <xdr:sp macro="" textlink="">
      <xdr:nvSpPr>
        <xdr:cNvPr id="278" name="楕円 277"/>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50817</xdr:rowOff>
    </xdr:from>
    <xdr:ext cx="762000" cy="259045"/>
    <xdr:sp macro="" textlink="">
      <xdr:nvSpPr>
        <xdr:cNvPr id="279" name="テキスト ボックス 278"/>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11430</xdr:rowOff>
    </xdr:from>
    <xdr:to>
      <xdr:col>65</xdr:col>
      <xdr:colOff>53975</xdr:colOff>
      <xdr:row>55</xdr:row>
      <xdr:rowOff>113030</xdr:rowOff>
    </xdr:to>
    <xdr:sp macro="" textlink="">
      <xdr:nvSpPr>
        <xdr:cNvPr id="280" name="楕円 279"/>
        <xdr:cNvSpPr/>
      </xdr:nvSpPr>
      <xdr:spPr>
        <a:xfrm>
          <a:off x="12954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123207</xdr:rowOff>
    </xdr:from>
    <xdr:ext cx="762000" cy="259045"/>
    <xdr:sp macro="" textlink="">
      <xdr:nvSpPr>
        <xdr:cNvPr id="281" name="テキスト ボックス 280"/>
        <xdr:cNvSpPr txBox="1"/>
      </xdr:nvSpPr>
      <xdr:spPr>
        <a:xfrm>
          <a:off x="12623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58420</xdr:rowOff>
    </xdr:from>
    <xdr:to>
      <xdr:col>82</xdr:col>
      <xdr:colOff>107950</xdr:colOff>
      <xdr:row>36</xdr:row>
      <xdr:rowOff>104140</xdr:rowOff>
    </xdr:to>
    <xdr:cxnSp macro="">
      <xdr:nvCxnSpPr>
        <xdr:cNvPr id="314" name="直線コネクタ 313"/>
        <xdr:cNvCxnSpPr/>
      </xdr:nvCxnSpPr>
      <xdr:spPr>
        <a:xfrm>
          <a:off x="15671800" y="6230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44467</xdr:rowOff>
    </xdr:from>
    <xdr:ext cx="762000" cy="259045"/>
    <xdr:sp macro="" textlink="">
      <xdr:nvSpPr>
        <xdr:cNvPr id="315" name="補助費等平均値テキスト"/>
        <xdr:cNvSpPr txBox="1"/>
      </xdr:nvSpPr>
      <xdr:spPr>
        <a:xfrm>
          <a:off x="16598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12700</xdr:rowOff>
    </xdr:from>
    <xdr:to>
      <xdr:col>78</xdr:col>
      <xdr:colOff>69850</xdr:colOff>
      <xdr:row>36</xdr:row>
      <xdr:rowOff>58420</xdr:rowOff>
    </xdr:to>
    <xdr:cxnSp macro="">
      <xdr:nvCxnSpPr>
        <xdr:cNvPr id="317" name="直線コネクタ 316"/>
        <xdr:cNvCxnSpPr/>
      </xdr:nvCxnSpPr>
      <xdr:spPr>
        <a:xfrm>
          <a:off x="14782800" y="6184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135907</xdr:rowOff>
    </xdr:from>
    <xdr:ext cx="736600" cy="259045"/>
    <xdr:sp macro="" textlink="">
      <xdr:nvSpPr>
        <xdr:cNvPr id="319" name="テキスト ボックス 318"/>
        <xdr:cNvSpPr txBox="1"/>
      </xdr:nvSpPr>
      <xdr:spPr>
        <a:xfrm>
          <a:off x="15290800" y="647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12700</xdr:rowOff>
    </xdr:from>
    <xdr:to>
      <xdr:col>73</xdr:col>
      <xdr:colOff>180975</xdr:colOff>
      <xdr:row>36</xdr:row>
      <xdr:rowOff>12700</xdr:rowOff>
    </xdr:to>
    <xdr:cxnSp macro="">
      <xdr:nvCxnSpPr>
        <xdr:cNvPr id="320" name="直線コネクタ 319"/>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90187</xdr:rowOff>
    </xdr:from>
    <xdr:ext cx="762000" cy="259045"/>
    <xdr:sp macro="" textlink="">
      <xdr:nvSpPr>
        <xdr:cNvPr id="322" name="テキスト ボックス 321"/>
        <xdr:cNvSpPr txBox="1"/>
      </xdr:nvSpPr>
      <xdr:spPr>
        <a:xfrm>
          <a:off x="14401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46990</xdr:rowOff>
    </xdr:from>
    <xdr:to>
      <xdr:col>69</xdr:col>
      <xdr:colOff>92075</xdr:colOff>
      <xdr:row>36</xdr:row>
      <xdr:rowOff>12700</xdr:rowOff>
    </xdr:to>
    <xdr:cxnSp macro="">
      <xdr:nvCxnSpPr>
        <xdr:cNvPr id="323" name="直線コネクタ 322"/>
        <xdr:cNvCxnSpPr/>
      </xdr:nvCxnSpPr>
      <xdr:spPr>
        <a:xfrm>
          <a:off x="13004800" y="60477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5" name="テキスト ボックス 324"/>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170197</xdr:rowOff>
    </xdr:from>
    <xdr:ext cx="762000" cy="259045"/>
    <xdr:sp macro="" textlink="">
      <xdr:nvSpPr>
        <xdr:cNvPr id="327" name="テキスト ボックス 326"/>
        <xdr:cNvSpPr txBox="1"/>
      </xdr:nvSpPr>
      <xdr:spPr>
        <a:xfrm>
          <a:off x="12623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3" name="楕円 332"/>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4" name="補助費等該当値テキスト"/>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7620</xdr:rowOff>
    </xdr:from>
    <xdr:to>
      <xdr:col>78</xdr:col>
      <xdr:colOff>120650</xdr:colOff>
      <xdr:row>36</xdr:row>
      <xdr:rowOff>109220</xdr:rowOff>
    </xdr:to>
    <xdr:sp macro="" textlink="">
      <xdr:nvSpPr>
        <xdr:cNvPr id="335" name="楕円 334"/>
        <xdr:cNvSpPr/>
      </xdr:nvSpPr>
      <xdr:spPr>
        <a:xfrm>
          <a:off x="15621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119397</xdr:rowOff>
    </xdr:from>
    <xdr:ext cx="736600" cy="259045"/>
    <xdr:sp macro="" textlink="">
      <xdr:nvSpPr>
        <xdr:cNvPr id="336" name="テキスト ボックス 335"/>
        <xdr:cNvSpPr txBox="1"/>
      </xdr:nvSpPr>
      <xdr:spPr>
        <a:xfrm>
          <a:off x="15290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133350</xdr:rowOff>
    </xdr:from>
    <xdr:to>
      <xdr:col>74</xdr:col>
      <xdr:colOff>31750</xdr:colOff>
      <xdr:row>36</xdr:row>
      <xdr:rowOff>63500</xdr:rowOff>
    </xdr:to>
    <xdr:sp macro="" textlink="">
      <xdr:nvSpPr>
        <xdr:cNvPr id="337" name="楕円 336"/>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73677</xdr:rowOff>
    </xdr:from>
    <xdr:ext cx="762000" cy="259045"/>
    <xdr:sp macro="" textlink="">
      <xdr:nvSpPr>
        <xdr:cNvPr id="338" name="テキスト ボックス 337"/>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133350</xdr:rowOff>
    </xdr:from>
    <xdr:to>
      <xdr:col>69</xdr:col>
      <xdr:colOff>142875</xdr:colOff>
      <xdr:row>36</xdr:row>
      <xdr:rowOff>63500</xdr:rowOff>
    </xdr:to>
    <xdr:sp macro="" textlink="">
      <xdr:nvSpPr>
        <xdr:cNvPr id="339" name="楕円 338"/>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73677</xdr:rowOff>
    </xdr:from>
    <xdr:ext cx="762000" cy="259045"/>
    <xdr:sp macro="" textlink="">
      <xdr:nvSpPr>
        <xdr:cNvPr id="340" name="テキスト ボックス 339"/>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167640</xdr:rowOff>
    </xdr:from>
    <xdr:to>
      <xdr:col>65</xdr:col>
      <xdr:colOff>53975</xdr:colOff>
      <xdr:row>35</xdr:row>
      <xdr:rowOff>97790</xdr:rowOff>
    </xdr:to>
    <xdr:sp macro="" textlink="">
      <xdr:nvSpPr>
        <xdr:cNvPr id="341" name="楕円 340"/>
        <xdr:cNvSpPr/>
      </xdr:nvSpPr>
      <xdr:spPr>
        <a:xfrm>
          <a:off x="12954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107967</xdr:rowOff>
    </xdr:from>
    <xdr:ext cx="762000" cy="259045"/>
    <xdr:sp macro="" textlink="">
      <xdr:nvSpPr>
        <xdr:cNvPr id="342" name="テキスト ボックス 341"/>
        <xdr:cNvSpPr txBox="1"/>
      </xdr:nvSpPr>
      <xdr:spPr>
        <a:xfrm>
          <a:off x="12623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121286</xdr:rowOff>
    </xdr:from>
    <xdr:to>
      <xdr:col>24</xdr:col>
      <xdr:colOff>25400</xdr:colOff>
      <xdr:row>80</xdr:row>
      <xdr:rowOff>35561</xdr:rowOff>
    </xdr:to>
    <xdr:cxnSp macro="">
      <xdr:nvCxnSpPr>
        <xdr:cNvPr id="371" name="直線コネクタ 370"/>
        <xdr:cNvCxnSpPr/>
      </xdr:nvCxnSpPr>
      <xdr:spPr>
        <a:xfrm flipV="1">
          <a:off x="3987800" y="13665836"/>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149861</xdr:rowOff>
    </xdr:from>
    <xdr:to>
      <xdr:col>19</xdr:col>
      <xdr:colOff>187325</xdr:colOff>
      <xdr:row>80</xdr:row>
      <xdr:rowOff>35561</xdr:rowOff>
    </xdr:to>
    <xdr:cxnSp macro="">
      <xdr:nvCxnSpPr>
        <xdr:cNvPr id="374" name="直線コネクタ 373"/>
        <xdr:cNvCxnSpPr/>
      </xdr:nvCxnSpPr>
      <xdr:spPr>
        <a:xfrm>
          <a:off x="3098800" y="136944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149861</xdr:rowOff>
    </xdr:from>
    <xdr:to>
      <xdr:col>15</xdr:col>
      <xdr:colOff>98425</xdr:colOff>
      <xdr:row>80</xdr:row>
      <xdr:rowOff>41275</xdr:rowOff>
    </xdr:to>
    <xdr:cxnSp macro="">
      <xdr:nvCxnSpPr>
        <xdr:cNvPr id="377" name="直線コネクタ 376"/>
        <xdr:cNvCxnSpPr/>
      </xdr:nvCxnSpPr>
      <xdr:spPr>
        <a:xfrm flipV="1">
          <a:off x="2209800" y="13694411"/>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24130</xdr:rowOff>
    </xdr:from>
    <xdr:to>
      <xdr:col>11</xdr:col>
      <xdr:colOff>9525</xdr:colOff>
      <xdr:row>80</xdr:row>
      <xdr:rowOff>41275</xdr:rowOff>
    </xdr:to>
    <xdr:cxnSp macro="">
      <xdr:nvCxnSpPr>
        <xdr:cNvPr id="380" name="直線コネクタ 379"/>
        <xdr:cNvCxnSpPr/>
      </xdr:nvCxnSpPr>
      <xdr:spPr>
        <a:xfrm>
          <a:off x="1320800" y="137401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70486</xdr:rowOff>
    </xdr:from>
    <xdr:to>
      <xdr:col>24</xdr:col>
      <xdr:colOff>76200</xdr:colOff>
      <xdr:row>80</xdr:row>
      <xdr:rowOff>636</xdr:rowOff>
    </xdr:to>
    <xdr:sp macro="" textlink="">
      <xdr:nvSpPr>
        <xdr:cNvPr id="390" name="楕円 389"/>
        <xdr:cNvSpPr/>
      </xdr:nvSpPr>
      <xdr:spPr>
        <a:xfrm>
          <a:off x="4775200" y="136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42563</xdr:rowOff>
    </xdr:from>
    <xdr:ext cx="762000" cy="259045"/>
    <xdr:sp macro="" textlink="">
      <xdr:nvSpPr>
        <xdr:cNvPr id="391" name="公債費該当値テキスト"/>
        <xdr:cNvSpPr txBox="1"/>
      </xdr:nvSpPr>
      <xdr:spPr>
        <a:xfrm>
          <a:off x="4914900" y="1358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2" name="楕円 391"/>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3" name="テキスト ボックス 392"/>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99061</xdr:rowOff>
    </xdr:from>
    <xdr:to>
      <xdr:col>15</xdr:col>
      <xdr:colOff>149225</xdr:colOff>
      <xdr:row>80</xdr:row>
      <xdr:rowOff>29211</xdr:rowOff>
    </xdr:to>
    <xdr:sp macro="" textlink="">
      <xdr:nvSpPr>
        <xdr:cNvPr id="394" name="楕円 393"/>
        <xdr:cNvSpPr/>
      </xdr:nvSpPr>
      <xdr:spPr>
        <a:xfrm>
          <a:off x="3048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13988</xdr:rowOff>
    </xdr:from>
    <xdr:ext cx="762000" cy="259045"/>
    <xdr:sp macro="" textlink="">
      <xdr:nvSpPr>
        <xdr:cNvPr id="395" name="テキスト ボックス 394"/>
        <xdr:cNvSpPr txBox="1"/>
      </xdr:nvSpPr>
      <xdr:spPr>
        <a:xfrm>
          <a:off x="2717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161925</xdr:rowOff>
    </xdr:from>
    <xdr:to>
      <xdr:col>11</xdr:col>
      <xdr:colOff>60325</xdr:colOff>
      <xdr:row>80</xdr:row>
      <xdr:rowOff>92075</xdr:rowOff>
    </xdr:to>
    <xdr:sp macro="" textlink="">
      <xdr:nvSpPr>
        <xdr:cNvPr id="396" name="楕円 395"/>
        <xdr:cNvSpPr/>
      </xdr:nvSpPr>
      <xdr:spPr>
        <a:xfrm>
          <a:off x="2159000" y="1370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76852</xdr:rowOff>
    </xdr:from>
    <xdr:ext cx="762000" cy="259045"/>
    <xdr:sp macro="" textlink="">
      <xdr:nvSpPr>
        <xdr:cNvPr id="397" name="テキスト ボックス 396"/>
        <xdr:cNvSpPr txBox="1"/>
      </xdr:nvSpPr>
      <xdr:spPr>
        <a:xfrm>
          <a:off x="1828800" y="137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144780</xdr:rowOff>
    </xdr:from>
    <xdr:to>
      <xdr:col>6</xdr:col>
      <xdr:colOff>171450</xdr:colOff>
      <xdr:row>80</xdr:row>
      <xdr:rowOff>74930</xdr:rowOff>
    </xdr:to>
    <xdr:sp macro="" textlink="">
      <xdr:nvSpPr>
        <xdr:cNvPr id="398" name="楕円 397"/>
        <xdr:cNvSpPr/>
      </xdr:nvSpPr>
      <xdr:spPr>
        <a:xfrm>
          <a:off x="1270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59707</xdr:rowOff>
    </xdr:from>
    <xdr:ext cx="762000" cy="259045"/>
    <xdr:sp macro="" textlink="">
      <xdr:nvSpPr>
        <xdr:cNvPr id="399" name="テキスト ボックス 398"/>
        <xdr:cNvSpPr txBox="1"/>
      </xdr:nvSpPr>
      <xdr:spPr>
        <a:xfrm>
          <a:off x="939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77</xdr:row>
      <xdr:rowOff>69850</xdr:rowOff>
    </xdr:to>
    <xdr:cxnSp macro="">
      <xdr:nvCxnSpPr>
        <xdr:cNvPr id="430" name="直線コネクタ 429"/>
        <xdr:cNvCxnSpPr/>
      </xdr:nvCxnSpPr>
      <xdr:spPr>
        <a:xfrm>
          <a:off x="15671800" y="130931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129286</xdr:rowOff>
    </xdr:from>
    <xdr:to>
      <xdr:col>78</xdr:col>
      <xdr:colOff>69850</xdr:colOff>
      <xdr:row>76</xdr:row>
      <xdr:rowOff>62992</xdr:rowOff>
    </xdr:to>
    <xdr:cxnSp macro="">
      <xdr:nvCxnSpPr>
        <xdr:cNvPr id="433" name="直線コネクタ 432"/>
        <xdr:cNvCxnSpPr/>
      </xdr:nvCxnSpPr>
      <xdr:spPr>
        <a:xfrm>
          <a:off x="14782800" y="1298803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106426</xdr:rowOff>
    </xdr:from>
    <xdr:to>
      <xdr:col>73</xdr:col>
      <xdr:colOff>180975</xdr:colOff>
      <xdr:row>75</xdr:row>
      <xdr:rowOff>129286</xdr:rowOff>
    </xdr:to>
    <xdr:cxnSp macro="">
      <xdr:nvCxnSpPr>
        <xdr:cNvPr id="436" name="直線コネクタ 435"/>
        <xdr:cNvCxnSpPr/>
      </xdr:nvCxnSpPr>
      <xdr:spPr>
        <a:xfrm>
          <a:off x="13893800" y="129651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38" name="テキスト ボックス 437"/>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3556</xdr:rowOff>
    </xdr:from>
    <xdr:to>
      <xdr:col>69</xdr:col>
      <xdr:colOff>92075</xdr:colOff>
      <xdr:row>75</xdr:row>
      <xdr:rowOff>106426</xdr:rowOff>
    </xdr:to>
    <xdr:cxnSp macro="">
      <xdr:nvCxnSpPr>
        <xdr:cNvPr id="439" name="直線コネクタ 438"/>
        <xdr:cNvCxnSpPr/>
      </xdr:nvCxnSpPr>
      <xdr:spPr>
        <a:xfrm>
          <a:off x="13004800" y="1269085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43" name="テキスト ボックス 442"/>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19050</xdr:rowOff>
    </xdr:from>
    <xdr:to>
      <xdr:col>82</xdr:col>
      <xdr:colOff>158750</xdr:colOff>
      <xdr:row>77</xdr:row>
      <xdr:rowOff>120650</xdr:rowOff>
    </xdr:to>
    <xdr:sp macro="" textlink="">
      <xdr:nvSpPr>
        <xdr:cNvPr id="449" name="楕円 448"/>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35577</xdr:rowOff>
    </xdr:from>
    <xdr:ext cx="762000" cy="259045"/>
    <xdr:sp macro="" textlink="">
      <xdr:nvSpPr>
        <xdr:cNvPr id="450"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1" name="楕円 450"/>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2" name="テキスト ボックス 451"/>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53" name="楕円 452"/>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18813</xdr:rowOff>
    </xdr:from>
    <xdr:ext cx="762000" cy="259045"/>
    <xdr:sp macro="" textlink="">
      <xdr:nvSpPr>
        <xdr:cNvPr id="454" name="テキスト ボックス 453"/>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55626</xdr:rowOff>
    </xdr:from>
    <xdr:to>
      <xdr:col>69</xdr:col>
      <xdr:colOff>142875</xdr:colOff>
      <xdr:row>75</xdr:row>
      <xdr:rowOff>157226</xdr:rowOff>
    </xdr:to>
    <xdr:sp macro="" textlink="">
      <xdr:nvSpPr>
        <xdr:cNvPr id="455" name="楕円 454"/>
        <xdr:cNvSpPr/>
      </xdr:nvSpPr>
      <xdr:spPr>
        <a:xfrm>
          <a:off x="13843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167403</xdr:rowOff>
    </xdr:from>
    <xdr:ext cx="762000" cy="259045"/>
    <xdr:sp macro="" textlink="">
      <xdr:nvSpPr>
        <xdr:cNvPr id="456" name="テキスト ボックス 455"/>
        <xdr:cNvSpPr txBox="1"/>
      </xdr:nvSpPr>
      <xdr:spPr>
        <a:xfrm>
          <a:off x="13512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124206</xdr:rowOff>
    </xdr:from>
    <xdr:to>
      <xdr:col>65</xdr:col>
      <xdr:colOff>53975</xdr:colOff>
      <xdr:row>74</xdr:row>
      <xdr:rowOff>54356</xdr:rowOff>
    </xdr:to>
    <xdr:sp macro="" textlink="">
      <xdr:nvSpPr>
        <xdr:cNvPr id="457" name="楕円 456"/>
        <xdr:cNvSpPr/>
      </xdr:nvSpPr>
      <xdr:spPr>
        <a:xfrm>
          <a:off x="12954000" y="1264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64533</xdr:rowOff>
    </xdr:from>
    <xdr:ext cx="762000" cy="259045"/>
    <xdr:sp macro="" textlink="">
      <xdr:nvSpPr>
        <xdr:cNvPr id="458" name="テキスト ボックス 457"/>
        <xdr:cNvSpPr txBox="1"/>
      </xdr:nvSpPr>
      <xdr:spPr>
        <a:xfrm>
          <a:off x="12623800" y="1240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28430</xdr:rowOff>
    </xdr:from>
    <xdr:to>
      <xdr:col>29</xdr:col>
      <xdr:colOff>127000</xdr:colOff>
      <xdr:row>18</xdr:row>
      <xdr:rowOff>54860</xdr:rowOff>
    </xdr:to>
    <xdr:cxnSp macro="">
      <xdr:nvCxnSpPr>
        <xdr:cNvPr id="52" name="直線コネクタ 51"/>
        <xdr:cNvCxnSpPr/>
      </xdr:nvCxnSpPr>
      <xdr:spPr bwMode="auto">
        <a:xfrm flipV="1">
          <a:off x="5003800" y="3162155"/>
          <a:ext cx="647700" cy="264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91943</xdr:rowOff>
    </xdr:from>
    <xdr:ext cx="762000" cy="259045"/>
    <xdr:sp macro="" textlink="">
      <xdr:nvSpPr>
        <xdr:cNvPr id="53" name="人口1人当たり決算額の推移平均値テキスト130"/>
        <xdr:cNvSpPr txBox="1"/>
      </xdr:nvSpPr>
      <xdr:spPr>
        <a:xfrm>
          <a:off x="5740400" y="2711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54860</xdr:rowOff>
    </xdr:from>
    <xdr:to>
      <xdr:col>26</xdr:col>
      <xdr:colOff>50800</xdr:colOff>
      <xdr:row>18</xdr:row>
      <xdr:rowOff>74019</xdr:rowOff>
    </xdr:to>
    <xdr:cxnSp macro="">
      <xdr:nvCxnSpPr>
        <xdr:cNvPr id="55" name="直線コネクタ 54"/>
        <xdr:cNvCxnSpPr/>
      </xdr:nvCxnSpPr>
      <xdr:spPr bwMode="auto">
        <a:xfrm flipV="1">
          <a:off x="4305300" y="3188585"/>
          <a:ext cx="698500" cy="19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52004</xdr:rowOff>
    </xdr:from>
    <xdr:ext cx="736600" cy="259045"/>
    <xdr:sp macro="" textlink="">
      <xdr:nvSpPr>
        <xdr:cNvPr id="57" name="テキスト ボックス 56"/>
        <xdr:cNvSpPr txBox="1"/>
      </xdr:nvSpPr>
      <xdr:spPr>
        <a:xfrm>
          <a:off x="4622800" y="2671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54915</xdr:rowOff>
    </xdr:from>
    <xdr:to>
      <xdr:col>22</xdr:col>
      <xdr:colOff>114300</xdr:colOff>
      <xdr:row>18</xdr:row>
      <xdr:rowOff>74019</xdr:rowOff>
    </xdr:to>
    <xdr:cxnSp macro="">
      <xdr:nvCxnSpPr>
        <xdr:cNvPr id="58" name="直線コネクタ 57"/>
        <xdr:cNvCxnSpPr/>
      </xdr:nvCxnSpPr>
      <xdr:spPr bwMode="auto">
        <a:xfrm>
          <a:off x="3606800" y="3188640"/>
          <a:ext cx="698500" cy="19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67483</xdr:rowOff>
    </xdr:from>
    <xdr:ext cx="762000" cy="259045"/>
    <xdr:sp macro="" textlink="">
      <xdr:nvSpPr>
        <xdr:cNvPr id="60" name="テキスト ボックス 59"/>
        <xdr:cNvSpPr txBox="1"/>
      </xdr:nvSpPr>
      <xdr:spPr>
        <a:xfrm>
          <a:off x="39243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54915</xdr:rowOff>
    </xdr:from>
    <xdr:to>
      <xdr:col>18</xdr:col>
      <xdr:colOff>177800</xdr:colOff>
      <xdr:row>18</xdr:row>
      <xdr:rowOff>91970</xdr:rowOff>
    </xdr:to>
    <xdr:cxnSp macro="">
      <xdr:nvCxnSpPr>
        <xdr:cNvPr id="61" name="直線コネクタ 60"/>
        <xdr:cNvCxnSpPr/>
      </xdr:nvCxnSpPr>
      <xdr:spPr bwMode="auto">
        <a:xfrm flipV="1">
          <a:off x="2908300" y="3188640"/>
          <a:ext cx="698500" cy="37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168024</xdr:rowOff>
    </xdr:from>
    <xdr:ext cx="762000" cy="259045"/>
    <xdr:sp macro="" textlink="">
      <xdr:nvSpPr>
        <xdr:cNvPr id="63" name="テキスト ボックス 62"/>
        <xdr:cNvSpPr txBox="1"/>
      </xdr:nvSpPr>
      <xdr:spPr>
        <a:xfrm>
          <a:off x="32258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23494</xdr:rowOff>
    </xdr:from>
    <xdr:ext cx="762000" cy="259045"/>
    <xdr:sp macro="" textlink="">
      <xdr:nvSpPr>
        <xdr:cNvPr id="65" name="テキスト ボックス 64"/>
        <xdr:cNvSpPr txBox="1"/>
      </xdr:nvSpPr>
      <xdr:spPr>
        <a:xfrm>
          <a:off x="2527300" y="2642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149080</xdr:rowOff>
    </xdr:from>
    <xdr:to>
      <xdr:col>29</xdr:col>
      <xdr:colOff>177800</xdr:colOff>
      <xdr:row>18</xdr:row>
      <xdr:rowOff>79230</xdr:rowOff>
    </xdr:to>
    <xdr:sp macro="" textlink="">
      <xdr:nvSpPr>
        <xdr:cNvPr id="71" name="楕円 70"/>
        <xdr:cNvSpPr/>
      </xdr:nvSpPr>
      <xdr:spPr bwMode="auto">
        <a:xfrm>
          <a:off x="5600700" y="3111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121157</xdr:rowOff>
    </xdr:from>
    <xdr:ext cx="762000" cy="259045"/>
    <xdr:sp macro="" textlink="">
      <xdr:nvSpPr>
        <xdr:cNvPr id="72" name="人口1人当たり決算額の推移該当値テキスト130"/>
        <xdr:cNvSpPr txBox="1"/>
      </xdr:nvSpPr>
      <xdr:spPr>
        <a:xfrm>
          <a:off x="5740400" y="308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4060</xdr:rowOff>
    </xdr:from>
    <xdr:to>
      <xdr:col>26</xdr:col>
      <xdr:colOff>101600</xdr:colOff>
      <xdr:row>18</xdr:row>
      <xdr:rowOff>105660</xdr:rowOff>
    </xdr:to>
    <xdr:sp macro="" textlink="">
      <xdr:nvSpPr>
        <xdr:cNvPr id="73" name="楕円 72"/>
        <xdr:cNvSpPr/>
      </xdr:nvSpPr>
      <xdr:spPr bwMode="auto">
        <a:xfrm>
          <a:off x="4953000" y="3137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90437</xdr:rowOff>
    </xdr:from>
    <xdr:ext cx="736600" cy="259045"/>
    <xdr:sp macro="" textlink="">
      <xdr:nvSpPr>
        <xdr:cNvPr id="74" name="テキスト ボックス 73"/>
        <xdr:cNvSpPr txBox="1"/>
      </xdr:nvSpPr>
      <xdr:spPr>
        <a:xfrm>
          <a:off x="4622800" y="322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23219</xdr:rowOff>
    </xdr:from>
    <xdr:to>
      <xdr:col>22</xdr:col>
      <xdr:colOff>165100</xdr:colOff>
      <xdr:row>18</xdr:row>
      <xdr:rowOff>124820</xdr:rowOff>
    </xdr:to>
    <xdr:sp macro="" textlink="">
      <xdr:nvSpPr>
        <xdr:cNvPr id="75" name="楕円 74"/>
        <xdr:cNvSpPr/>
      </xdr:nvSpPr>
      <xdr:spPr bwMode="auto">
        <a:xfrm>
          <a:off x="4254500" y="3156944"/>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109596</xdr:rowOff>
    </xdr:from>
    <xdr:ext cx="762000" cy="259045"/>
    <xdr:sp macro="" textlink="">
      <xdr:nvSpPr>
        <xdr:cNvPr id="76" name="テキスト ボックス 75"/>
        <xdr:cNvSpPr txBox="1"/>
      </xdr:nvSpPr>
      <xdr:spPr>
        <a:xfrm>
          <a:off x="3924300" y="3243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4115</xdr:rowOff>
    </xdr:from>
    <xdr:to>
      <xdr:col>19</xdr:col>
      <xdr:colOff>38100</xdr:colOff>
      <xdr:row>18</xdr:row>
      <xdr:rowOff>105715</xdr:rowOff>
    </xdr:to>
    <xdr:sp macro="" textlink="">
      <xdr:nvSpPr>
        <xdr:cNvPr id="77" name="楕円 76"/>
        <xdr:cNvSpPr/>
      </xdr:nvSpPr>
      <xdr:spPr bwMode="auto">
        <a:xfrm>
          <a:off x="3556000" y="3137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90492</xdr:rowOff>
    </xdr:from>
    <xdr:ext cx="762000" cy="259045"/>
    <xdr:sp macro="" textlink="">
      <xdr:nvSpPr>
        <xdr:cNvPr id="78" name="テキスト ボックス 77"/>
        <xdr:cNvSpPr txBox="1"/>
      </xdr:nvSpPr>
      <xdr:spPr>
        <a:xfrm>
          <a:off x="3225800" y="322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41170</xdr:rowOff>
    </xdr:from>
    <xdr:to>
      <xdr:col>15</xdr:col>
      <xdr:colOff>101600</xdr:colOff>
      <xdr:row>18</xdr:row>
      <xdr:rowOff>142770</xdr:rowOff>
    </xdr:to>
    <xdr:sp macro="" textlink="">
      <xdr:nvSpPr>
        <xdr:cNvPr id="79" name="楕円 78"/>
        <xdr:cNvSpPr/>
      </xdr:nvSpPr>
      <xdr:spPr bwMode="auto">
        <a:xfrm>
          <a:off x="2857500" y="317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127547</xdr:rowOff>
    </xdr:from>
    <xdr:ext cx="762000" cy="259045"/>
    <xdr:sp macro="" textlink="">
      <xdr:nvSpPr>
        <xdr:cNvPr id="80" name="テキスト ボックス 79"/>
        <xdr:cNvSpPr txBox="1"/>
      </xdr:nvSpPr>
      <xdr:spPr>
        <a:xfrm>
          <a:off x="2527300" y="326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150337</xdr:rowOff>
    </xdr:from>
    <xdr:to>
      <xdr:col>29</xdr:col>
      <xdr:colOff>127000</xdr:colOff>
      <xdr:row>35</xdr:row>
      <xdr:rowOff>167501</xdr:rowOff>
    </xdr:to>
    <xdr:cxnSp macro="">
      <xdr:nvCxnSpPr>
        <xdr:cNvPr id="114" name="直線コネクタ 113"/>
        <xdr:cNvCxnSpPr/>
      </xdr:nvCxnSpPr>
      <xdr:spPr bwMode="auto">
        <a:xfrm flipV="1">
          <a:off x="5003800" y="6760687"/>
          <a:ext cx="647700" cy="17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167501</xdr:rowOff>
    </xdr:from>
    <xdr:to>
      <xdr:col>26</xdr:col>
      <xdr:colOff>50800</xdr:colOff>
      <xdr:row>35</xdr:row>
      <xdr:rowOff>195523</xdr:rowOff>
    </xdr:to>
    <xdr:cxnSp macro="">
      <xdr:nvCxnSpPr>
        <xdr:cNvPr id="117" name="直線コネクタ 116"/>
        <xdr:cNvCxnSpPr/>
      </xdr:nvCxnSpPr>
      <xdr:spPr bwMode="auto">
        <a:xfrm flipV="1">
          <a:off x="4305300" y="6777851"/>
          <a:ext cx="698500" cy="28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195523</xdr:rowOff>
    </xdr:from>
    <xdr:to>
      <xdr:col>22</xdr:col>
      <xdr:colOff>114300</xdr:colOff>
      <xdr:row>35</xdr:row>
      <xdr:rowOff>199313</xdr:rowOff>
    </xdr:to>
    <xdr:cxnSp macro="">
      <xdr:nvCxnSpPr>
        <xdr:cNvPr id="120" name="直線コネクタ 119"/>
        <xdr:cNvCxnSpPr/>
      </xdr:nvCxnSpPr>
      <xdr:spPr bwMode="auto">
        <a:xfrm flipV="1">
          <a:off x="3606800" y="6805873"/>
          <a:ext cx="698500" cy="3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81814</xdr:rowOff>
    </xdr:from>
    <xdr:to>
      <xdr:col>18</xdr:col>
      <xdr:colOff>177800</xdr:colOff>
      <xdr:row>35</xdr:row>
      <xdr:rowOff>199313</xdr:rowOff>
    </xdr:to>
    <xdr:cxnSp macro="">
      <xdr:nvCxnSpPr>
        <xdr:cNvPr id="123" name="直線コネクタ 122"/>
        <xdr:cNvCxnSpPr/>
      </xdr:nvCxnSpPr>
      <xdr:spPr bwMode="auto">
        <a:xfrm>
          <a:off x="2908300" y="6692164"/>
          <a:ext cx="698500" cy="117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99537</xdr:rowOff>
    </xdr:from>
    <xdr:to>
      <xdr:col>29</xdr:col>
      <xdr:colOff>177800</xdr:colOff>
      <xdr:row>35</xdr:row>
      <xdr:rowOff>201137</xdr:rowOff>
    </xdr:to>
    <xdr:sp macro="" textlink="">
      <xdr:nvSpPr>
        <xdr:cNvPr id="133" name="楕円 132"/>
        <xdr:cNvSpPr/>
      </xdr:nvSpPr>
      <xdr:spPr bwMode="auto">
        <a:xfrm>
          <a:off x="5600700" y="6709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287514</xdr:rowOff>
    </xdr:from>
    <xdr:ext cx="762000" cy="259045"/>
    <xdr:sp macro="" textlink="">
      <xdr:nvSpPr>
        <xdr:cNvPr id="134" name="人口1人当たり決算額の推移該当値テキスト445"/>
        <xdr:cNvSpPr txBox="1"/>
      </xdr:nvSpPr>
      <xdr:spPr>
        <a:xfrm>
          <a:off x="5740400" y="655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116701</xdr:rowOff>
    </xdr:from>
    <xdr:to>
      <xdr:col>26</xdr:col>
      <xdr:colOff>101600</xdr:colOff>
      <xdr:row>35</xdr:row>
      <xdr:rowOff>218301</xdr:rowOff>
    </xdr:to>
    <xdr:sp macro="" textlink="">
      <xdr:nvSpPr>
        <xdr:cNvPr id="135" name="楕円 134"/>
        <xdr:cNvSpPr/>
      </xdr:nvSpPr>
      <xdr:spPr bwMode="auto">
        <a:xfrm>
          <a:off x="4953000" y="672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228478</xdr:rowOff>
    </xdr:from>
    <xdr:ext cx="736600" cy="259045"/>
    <xdr:sp macro="" textlink="">
      <xdr:nvSpPr>
        <xdr:cNvPr id="136" name="テキスト ボックス 135"/>
        <xdr:cNvSpPr txBox="1"/>
      </xdr:nvSpPr>
      <xdr:spPr>
        <a:xfrm>
          <a:off x="4622800" y="6495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144723</xdr:rowOff>
    </xdr:from>
    <xdr:to>
      <xdr:col>22</xdr:col>
      <xdr:colOff>165100</xdr:colOff>
      <xdr:row>35</xdr:row>
      <xdr:rowOff>246323</xdr:rowOff>
    </xdr:to>
    <xdr:sp macro="" textlink="">
      <xdr:nvSpPr>
        <xdr:cNvPr id="137" name="楕円 136"/>
        <xdr:cNvSpPr/>
      </xdr:nvSpPr>
      <xdr:spPr bwMode="auto">
        <a:xfrm>
          <a:off x="4254500" y="6755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256500</xdr:rowOff>
    </xdr:from>
    <xdr:ext cx="762000" cy="259045"/>
    <xdr:sp macro="" textlink="">
      <xdr:nvSpPr>
        <xdr:cNvPr id="138" name="テキスト ボックス 137"/>
        <xdr:cNvSpPr txBox="1"/>
      </xdr:nvSpPr>
      <xdr:spPr>
        <a:xfrm>
          <a:off x="3924300" y="652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148513</xdr:rowOff>
    </xdr:from>
    <xdr:to>
      <xdr:col>19</xdr:col>
      <xdr:colOff>38100</xdr:colOff>
      <xdr:row>35</xdr:row>
      <xdr:rowOff>250113</xdr:rowOff>
    </xdr:to>
    <xdr:sp macro="" textlink="">
      <xdr:nvSpPr>
        <xdr:cNvPr id="139" name="楕円 138"/>
        <xdr:cNvSpPr/>
      </xdr:nvSpPr>
      <xdr:spPr bwMode="auto">
        <a:xfrm>
          <a:off x="3556000" y="675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260290</xdr:rowOff>
    </xdr:from>
    <xdr:ext cx="762000" cy="259045"/>
    <xdr:sp macro="" textlink="">
      <xdr:nvSpPr>
        <xdr:cNvPr id="140" name="テキスト ボックス 139"/>
        <xdr:cNvSpPr txBox="1"/>
      </xdr:nvSpPr>
      <xdr:spPr>
        <a:xfrm>
          <a:off x="3225800" y="652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31014</xdr:rowOff>
    </xdr:from>
    <xdr:to>
      <xdr:col>15</xdr:col>
      <xdr:colOff>101600</xdr:colOff>
      <xdr:row>35</xdr:row>
      <xdr:rowOff>132614</xdr:rowOff>
    </xdr:to>
    <xdr:sp macro="" textlink="">
      <xdr:nvSpPr>
        <xdr:cNvPr id="141" name="楕円 140"/>
        <xdr:cNvSpPr/>
      </xdr:nvSpPr>
      <xdr:spPr bwMode="auto">
        <a:xfrm>
          <a:off x="2857500" y="6641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142790</xdr:rowOff>
    </xdr:from>
    <xdr:ext cx="762000" cy="259045"/>
    <xdr:sp macro="" textlink="">
      <xdr:nvSpPr>
        <xdr:cNvPr id="142" name="テキスト ボックス 141"/>
        <xdr:cNvSpPr txBox="1"/>
      </xdr:nvSpPr>
      <xdr:spPr>
        <a:xfrm>
          <a:off x="2527300" y="6410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92804</xdr:rowOff>
    </xdr:from>
    <xdr:to>
      <xdr:col>24</xdr:col>
      <xdr:colOff>63500</xdr:colOff>
      <xdr:row>36</xdr:row>
      <xdr:rowOff>113330</xdr:rowOff>
    </xdr:to>
    <xdr:cxnSp macro="">
      <xdr:nvCxnSpPr>
        <xdr:cNvPr id="63" name="直線コネクタ 62"/>
        <xdr:cNvCxnSpPr/>
      </xdr:nvCxnSpPr>
      <xdr:spPr>
        <a:xfrm flipV="1">
          <a:off x="3797300" y="6265004"/>
          <a:ext cx="838200" cy="20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36274</xdr:rowOff>
    </xdr:from>
    <xdr:ext cx="534377" cy="259045"/>
    <xdr:sp macro="" textlink="">
      <xdr:nvSpPr>
        <xdr:cNvPr id="64" name="人件費平均値テキスト"/>
        <xdr:cNvSpPr txBox="1"/>
      </xdr:nvSpPr>
      <xdr:spPr>
        <a:xfrm>
          <a:off x="4686300" y="5694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80966</xdr:rowOff>
    </xdr:from>
    <xdr:to>
      <xdr:col>19</xdr:col>
      <xdr:colOff>177800</xdr:colOff>
      <xdr:row>36</xdr:row>
      <xdr:rowOff>113330</xdr:rowOff>
    </xdr:to>
    <xdr:cxnSp macro="">
      <xdr:nvCxnSpPr>
        <xdr:cNvPr id="66" name="直線コネクタ 65"/>
        <xdr:cNvCxnSpPr/>
      </xdr:nvCxnSpPr>
      <xdr:spPr>
        <a:xfrm>
          <a:off x="2908300" y="6253166"/>
          <a:ext cx="889000" cy="3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2658</xdr:rowOff>
    </xdr:from>
    <xdr:ext cx="534377" cy="259045"/>
    <xdr:sp macro="" textlink="">
      <xdr:nvSpPr>
        <xdr:cNvPr id="68" name="テキスト ボックス 67"/>
        <xdr:cNvSpPr txBox="1"/>
      </xdr:nvSpPr>
      <xdr:spPr>
        <a:xfrm>
          <a:off x="3530111" y="566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48456</xdr:rowOff>
    </xdr:from>
    <xdr:to>
      <xdr:col>15</xdr:col>
      <xdr:colOff>50800</xdr:colOff>
      <xdr:row>36</xdr:row>
      <xdr:rowOff>80966</xdr:rowOff>
    </xdr:to>
    <xdr:cxnSp macro="">
      <xdr:nvCxnSpPr>
        <xdr:cNvPr id="69" name="直線コネクタ 68"/>
        <xdr:cNvCxnSpPr/>
      </xdr:nvCxnSpPr>
      <xdr:spPr>
        <a:xfrm>
          <a:off x="2019300" y="6220656"/>
          <a:ext cx="889000" cy="32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650</xdr:rowOff>
    </xdr:from>
    <xdr:ext cx="534377" cy="259045"/>
    <xdr:sp macro="" textlink="">
      <xdr:nvSpPr>
        <xdr:cNvPr id="71" name="テキスト ボックス 70"/>
        <xdr:cNvSpPr txBox="1"/>
      </xdr:nvSpPr>
      <xdr:spPr>
        <a:xfrm>
          <a:off x="2641111" y="565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48456</xdr:rowOff>
    </xdr:from>
    <xdr:to>
      <xdr:col>10</xdr:col>
      <xdr:colOff>114300</xdr:colOff>
      <xdr:row>36</xdr:row>
      <xdr:rowOff>93376</xdr:rowOff>
    </xdr:to>
    <xdr:cxnSp macro="">
      <xdr:nvCxnSpPr>
        <xdr:cNvPr id="72" name="直線コネクタ 71"/>
        <xdr:cNvCxnSpPr/>
      </xdr:nvCxnSpPr>
      <xdr:spPr>
        <a:xfrm flipV="1">
          <a:off x="1130300" y="6220656"/>
          <a:ext cx="889000" cy="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63303</xdr:rowOff>
    </xdr:from>
    <xdr:ext cx="534377" cy="259045"/>
    <xdr:sp macro="" textlink="">
      <xdr:nvSpPr>
        <xdr:cNvPr id="74" name="テキスト ボックス 73"/>
        <xdr:cNvSpPr txBox="1"/>
      </xdr:nvSpPr>
      <xdr:spPr>
        <a:xfrm>
          <a:off x="1752111" y="554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90817</xdr:rowOff>
    </xdr:from>
    <xdr:ext cx="534377" cy="259045"/>
    <xdr:sp macro="" textlink="">
      <xdr:nvSpPr>
        <xdr:cNvPr id="76" name="テキスト ボックス 75"/>
        <xdr:cNvSpPr txBox="1"/>
      </xdr:nvSpPr>
      <xdr:spPr>
        <a:xfrm>
          <a:off x="863111" y="55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42004</xdr:rowOff>
    </xdr:from>
    <xdr:to>
      <xdr:col>24</xdr:col>
      <xdr:colOff>114300</xdr:colOff>
      <xdr:row>36</xdr:row>
      <xdr:rowOff>143604</xdr:rowOff>
    </xdr:to>
    <xdr:sp macro="" textlink="">
      <xdr:nvSpPr>
        <xdr:cNvPr id="82" name="楕円 81"/>
        <xdr:cNvSpPr/>
      </xdr:nvSpPr>
      <xdr:spPr>
        <a:xfrm>
          <a:off x="4584700" y="621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20431</xdr:rowOff>
    </xdr:from>
    <xdr:ext cx="534377" cy="259045"/>
    <xdr:sp macro="" textlink="">
      <xdr:nvSpPr>
        <xdr:cNvPr id="83" name="人件費該当値テキスト"/>
        <xdr:cNvSpPr txBox="1"/>
      </xdr:nvSpPr>
      <xdr:spPr>
        <a:xfrm>
          <a:off x="4686300" y="6192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62530</xdr:rowOff>
    </xdr:from>
    <xdr:to>
      <xdr:col>20</xdr:col>
      <xdr:colOff>38100</xdr:colOff>
      <xdr:row>36</xdr:row>
      <xdr:rowOff>164130</xdr:rowOff>
    </xdr:to>
    <xdr:sp macro="" textlink="">
      <xdr:nvSpPr>
        <xdr:cNvPr id="84" name="楕円 83"/>
        <xdr:cNvSpPr/>
      </xdr:nvSpPr>
      <xdr:spPr>
        <a:xfrm>
          <a:off x="3746500" y="623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155257</xdr:rowOff>
    </xdr:from>
    <xdr:ext cx="534377" cy="259045"/>
    <xdr:sp macro="" textlink="">
      <xdr:nvSpPr>
        <xdr:cNvPr id="85" name="テキスト ボックス 84"/>
        <xdr:cNvSpPr txBox="1"/>
      </xdr:nvSpPr>
      <xdr:spPr>
        <a:xfrm>
          <a:off x="3530111" y="6327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30166</xdr:rowOff>
    </xdr:from>
    <xdr:to>
      <xdr:col>15</xdr:col>
      <xdr:colOff>101600</xdr:colOff>
      <xdr:row>36</xdr:row>
      <xdr:rowOff>131766</xdr:rowOff>
    </xdr:to>
    <xdr:sp macro="" textlink="">
      <xdr:nvSpPr>
        <xdr:cNvPr id="86" name="楕円 85"/>
        <xdr:cNvSpPr/>
      </xdr:nvSpPr>
      <xdr:spPr>
        <a:xfrm>
          <a:off x="2857500" y="6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122893</xdr:rowOff>
    </xdr:from>
    <xdr:ext cx="534377" cy="259045"/>
    <xdr:sp macro="" textlink="">
      <xdr:nvSpPr>
        <xdr:cNvPr id="87" name="テキスト ボックス 86"/>
        <xdr:cNvSpPr txBox="1"/>
      </xdr:nvSpPr>
      <xdr:spPr>
        <a:xfrm>
          <a:off x="2641111" y="629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169106</xdr:rowOff>
    </xdr:from>
    <xdr:to>
      <xdr:col>10</xdr:col>
      <xdr:colOff>165100</xdr:colOff>
      <xdr:row>36</xdr:row>
      <xdr:rowOff>99256</xdr:rowOff>
    </xdr:to>
    <xdr:sp macro="" textlink="">
      <xdr:nvSpPr>
        <xdr:cNvPr id="88" name="楕円 87"/>
        <xdr:cNvSpPr/>
      </xdr:nvSpPr>
      <xdr:spPr>
        <a:xfrm>
          <a:off x="1968500" y="61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90383</xdr:rowOff>
    </xdr:from>
    <xdr:ext cx="534377" cy="259045"/>
    <xdr:sp macro="" textlink="">
      <xdr:nvSpPr>
        <xdr:cNvPr id="89" name="テキスト ボックス 88"/>
        <xdr:cNvSpPr txBox="1"/>
      </xdr:nvSpPr>
      <xdr:spPr>
        <a:xfrm>
          <a:off x="1752111" y="62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42576</xdr:rowOff>
    </xdr:from>
    <xdr:to>
      <xdr:col>6</xdr:col>
      <xdr:colOff>38100</xdr:colOff>
      <xdr:row>36</xdr:row>
      <xdr:rowOff>144176</xdr:rowOff>
    </xdr:to>
    <xdr:sp macro="" textlink="">
      <xdr:nvSpPr>
        <xdr:cNvPr id="90" name="楕円 89"/>
        <xdr:cNvSpPr/>
      </xdr:nvSpPr>
      <xdr:spPr>
        <a:xfrm>
          <a:off x="1079500" y="621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135303</xdr:rowOff>
    </xdr:from>
    <xdr:ext cx="534377" cy="259045"/>
    <xdr:sp macro="" textlink="">
      <xdr:nvSpPr>
        <xdr:cNvPr id="91" name="テキスト ボックス 90"/>
        <xdr:cNvSpPr txBox="1"/>
      </xdr:nvSpPr>
      <xdr:spPr>
        <a:xfrm>
          <a:off x="863111" y="630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137509</xdr:rowOff>
    </xdr:from>
    <xdr:to>
      <xdr:col>24</xdr:col>
      <xdr:colOff>63500</xdr:colOff>
      <xdr:row>56</xdr:row>
      <xdr:rowOff>166843</xdr:rowOff>
    </xdr:to>
    <xdr:cxnSp macro="">
      <xdr:nvCxnSpPr>
        <xdr:cNvPr id="120" name="直線コネクタ 119"/>
        <xdr:cNvCxnSpPr/>
      </xdr:nvCxnSpPr>
      <xdr:spPr>
        <a:xfrm flipV="1">
          <a:off x="3797300" y="9738709"/>
          <a:ext cx="838200" cy="2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144497</xdr:rowOff>
    </xdr:from>
    <xdr:to>
      <xdr:col>19</xdr:col>
      <xdr:colOff>177800</xdr:colOff>
      <xdr:row>56</xdr:row>
      <xdr:rowOff>166843</xdr:rowOff>
    </xdr:to>
    <xdr:cxnSp macro="">
      <xdr:nvCxnSpPr>
        <xdr:cNvPr id="123" name="直線コネクタ 122"/>
        <xdr:cNvCxnSpPr/>
      </xdr:nvCxnSpPr>
      <xdr:spPr>
        <a:xfrm>
          <a:off x="2908300" y="9745697"/>
          <a:ext cx="889000" cy="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60712</xdr:rowOff>
    </xdr:from>
    <xdr:ext cx="599010" cy="259045"/>
    <xdr:sp macro="" textlink="">
      <xdr:nvSpPr>
        <xdr:cNvPr id="125" name="テキスト ボックス 124"/>
        <xdr:cNvSpPr txBox="1"/>
      </xdr:nvSpPr>
      <xdr:spPr>
        <a:xfrm>
          <a:off x="3497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144497</xdr:rowOff>
    </xdr:from>
    <xdr:to>
      <xdr:col>15</xdr:col>
      <xdr:colOff>50800</xdr:colOff>
      <xdr:row>57</xdr:row>
      <xdr:rowOff>29648</xdr:rowOff>
    </xdr:to>
    <xdr:cxnSp macro="">
      <xdr:nvCxnSpPr>
        <xdr:cNvPr id="126" name="直線コネクタ 125"/>
        <xdr:cNvCxnSpPr/>
      </xdr:nvCxnSpPr>
      <xdr:spPr>
        <a:xfrm flipV="1">
          <a:off x="2019300" y="9745697"/>
          <a:ext cx="889000" cy="56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29648</xdr:rowOff>
    </xdr:from>
    <xdr:to>
      <xdr:col>10</xdr:col>
      <xdr:colOff>114300</xdr:colOff>
      <xdr:row>57</xdr:row>
      <xdr:rowOff>57659</xdr:rowOff>
    </xdr:to>
    <xdr:cxnSp macro="">
      <xdr:nvCxnSpPr>
        <xdr:cNvPr id="129" name="直線コネクタ 128"/>
        <xdr:cNvCxnSpPr/>
      </xdr:nvCxnSpPr>
      <xdr:spPr>
        <a:xfrm flipV="1">
          <a:off x="1130300" y="9802298"/>
          <a:ext cx="889000" cy="2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121656</xdr:rowOff>
    </xdr:from>
    <xdr:ext cx="534377" cy="259045"/>
    <xdr:sp macro="" textlink="">
      <xdr:nvSpPr>
        <xdr:cNvPr id="133" name="テキスト ボックス 132"/>
        <xdr:cNvSpPr txBox="1"/>
      </xdr:nvSpPr>
      <xdr:spPr>
        <a:xfrm>
          <a:off x="863111" y="95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86709</xdr:rowOff>
    </xdr:from>
    <xdr:to>
      <xdr:col>24</xdr:col>
      <xdr:colOff>114300</xdr:colOff>
      <xdr:row>57</xdr:row>
      <xdr:rowOff>16859</xdr:rowOff>
    </xdr:to>
    <xdr:sp macro="" textlink="">
      <xdr:nvSpPr>
        <xdr:cNvPr id="139" name="楕円 138"/>
        <xdr:cNvSpPr/>
      </xdr:nvSpPr>
      <xdr:spPr>
        <a:xfrm>
          <a:off x="4584700" y="968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109586</xdr:rowOff>
    </xdr:from>
    <xdr:ext cx="599010" cy="259045"/>
    <xdr:sp macro="" textlink="">
      <xdr:nvSpPr>
        <xdr:cNvPr id="140" name="物件費該当値テキスト"/>
        <xdr:cNvSpPr txBox="1"/>
      </xdr:nvSpPr>
      <xdr:spPr>
        <a:xfrm>
          <a:off x="4686300" y="953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116043</xdr:rowOff>
    </xdr:from>
    <xdr:to>
      <xdr:col>20</xdr:col>
      <xdr:colOff>38100</xdr:colOff>
      <xdr:row>57</xdr:row>
      <xdr:rowOff>46193</xdr:rowOff>
    </xdr:to>
    <xdr:sp macro="" textlink="">
      <xdr:nvSpPr>
        <xdr:cNvPr id="141" name="楕円 140"/>
        <xdr:cNvSpPr/>
      </xdr:nvSpPr>
      <xdr:spPr>
        <a:xfrm>
          <a:off x="3746500" y="971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37320</xdr:rowOff>
    </xdr:from>
    <xdr:ext cx="599010" cy="259045"/>
    <xdr:sp macro="" textlink="">
      <xdr:nvSpPr>
        <xdr:cNvPr id="142" name="テキスト ボックス 141"/>
        <xdr:cNvSpPr txBox="1"/>
      </xdr:nvSpPr>
      <xdr:spPr>
        <a:xfrm>
          <a:off x="3497795" y="9809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93697</xdr:rowOff>
    </xdr:from>
    <xdr:to>
      <xdr:col>15</xdr:col>
      <xdr:colOff>101600</xdr:colOff>
      <xdr:row>57</xdr:row>
      <xdr:rowOff>23847</xdr:rowOff>
    </xdr:to>
    <xdr:sp macro="" textlink="">
      <xdr:nvSpPr>
        <xdr:cNvPr id="143" name="楕円 142"/>
        <xdr:cNvSpPr/>
      </xdr:nvSpPr>
      <xdr:spPr>
        <a:xfrm>
          <a:off x="2857500" y="969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40374</xdr:rowOff>
    </xdr:from>
    <xdr:ext cx="599010" cy="259045"/>
    <xdr:sp macro="" textlink="">
      <xdr:nvSpPr>
        <xdr:cNvPr id="144" name="テキスト ボックス 143"/>
        <xdr:cNvSpPr txBox="1"/>
      </xdr:nvSpPr>
      <xdr:spPr>
        <a:xfrm>
          <a:off x="2608795" y="94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150298</xdr:rowOff>
    </xdr:from>
    <xdr:to>
      <xdr:col>10</xdr:col>
      <xdr:colOff>165100</xdr:colOff>
      <xdr:row>57</xdr:row>
      <xdr:rowOff>80448</xdr:rowOff>
    </xdr:to>
    <xdr:sp macro="" textlink="">
      <xdr:nvSpPr>
        <xdr:cNvPr id="145" name="楕円 144"/>
        <xdr:cNvSpPr/>
      </xdr:nvSpPr>
      <xdr:spPr>
        <a:xfrm>
          <a:off x="1968500" y="975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96975</xdr:rowOff>
    </xdr:from>
    <xdr:ext cx="534377" cy="259045"/>
    <xdr:sp macro="" textlink="">
      <xdr:nvSpPr>
        <xdr:cNvPr id="146" name="テキスト ボックス 145"/>
        <xdr:cNvSpPr txBox="1"/>
      </xdr:nvSpPr>
      <xdr:spPr>
        <a:xfrm>
          <a:off x="1752111" y="952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6859</xdr:rowOff>
    </xdr:from>
    <xdr:to>
      <xdr:col>6</xdr:col>
      <xdr:colOff>38100</xdr:colOff>
      <xdr:row>57</xdr:row>
      <xdr:rowOff>108459</xdr:rowOff>
    </xdr:to>
    <xdr:sp macro="" textlink="">
      <xdr:nvSpPr>
        <xdr:cNvPr id="147" name="楕円 146"/>
        <xdr:cNvSpPr/>
      </xdr:nvSpPr>
      <xdr:spPr>
        <a:xfrm>
          <a:off x="1079500" y="977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99586</xdr:rowOff>
    </xdr:from>
    <xdr:ext cx="534377" cy="259045"/>
    <xdr:sp macro="" textlink="">
      <xdr:nvSpPr>
        <xdr:cNvPr id="148" name="テキスト ボックス 147"/>
        <xdr:cNvSpPr txBox="1"/>
      </xdr:nvSpPr>
      <xdr:spPr>
        <a:xfrm>
          <a:off x="863111" y="987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108992</xdr:rowOff>
    </xdr:from>
    <xdr:to>
      <xdr:col>24</xdr:col>
      <xdr:colOff>63500</xdr:colOff>
      <xdr:row>78</xdr:row>
      <xdr:rowOff>127355</xdr:rowOff>
    </xdr:to>
    <xdr:cxnSp macro="">
      <xdr:nvCxnSpPr>
        <xdr:cNvPr id="177" name="直線コネクタ 176"/>
        <xdr:cNvCxnSpPr/>
      </xdr:nvCxnSpPr>
      <xdr:spPr>
        <a:xfrm flipV="1">
          <a:off x="3797300" y="13482092"/>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79849</xdr:rowOff>
    </xdr:from>
    <xdr:ext cx="534377" cy="259045"/>
    <xdr:sp macro="" textlink="">
      <xdr:nvSpPr>
        <xdr:cNvPr id="178" name="維持補修費平均値テキスト"/>
        <xdr:cNvSpPr txBox="1"/>
      </xdr:nvSpPr>
      <xdr:spPr>
        <a:xfrm>
          <a:off x="4686300" y="1293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115012</xdr:rowOff>
    </xdr:from>
    <xdr:to>
      <xdr:col>19</xdr:col>
      <xdr:colOff>177800</xdr:colOff>
      <xdr:row>78</xdr:row>
      <xdr:rowOff>127355</xdr:rowOff>
    </xdr:to>
    <xdr:cxnSp macro="">
      <xdr:nvCxnSpPr>
        <xdr:cNvPr id="180" name="直線コネクタ 179"/>
        <xdr:cNvCxnSpPr/>
      </xdr:nvCxnSpPr>
      <xdr:spPr>
        <a:xfrm>
          <a:off x="2908300" y="13488112"/>
          <a:ext cx="889000" cy="1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30548</xdr:rowOff>
    </xdr:from>
    <xdr:ext cx="534377" cy="259045"/>
    <xdr:sp macro="" textlink="">
      <xdr:nvSpPr>
        <xdr:cNvPr id="182" name="テキスト ボックス 181"/>
        <xdr:cNvSpPr txBox="1"/>
      </xdr:nvSpPr>
      <xdr:spPr>
        <a:xfrm>
          <a:off x="3530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115012</xdr:rowOff>
    </xdr:from>
    <xdr:to>
      <xdr:col>15</xdr:col>
      <xdr:colOff>50800</xdr:colOff>
      <xdr:row>78</xdr:row>
      <xdr:rowOff>165036</xdr:rowOff>
    </xdr:to>
    <xdr:cxnSp macro="">
      <xdr:nvCxnSpPr>
        <xdr:cNvPr id="183" name="直線コネクタ 182"/>
        <xdr:cNvCxnSpPr/>
      </xdr:nvCxnSpPr>
      <xdr:spPr>
        <a:xfrm flipV="1">
          <a:off x="2019300" y="13488112"/>
          <a:ext cx="889000" cy="5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84269</xdr:rowOff>
    </xdr:from>
    <xdr:ext cx="469744" cy="259045"/>
    <xdr:sp macro="" textlink="">
      <xdr:nvSpPr>
        <xdr:cNvPr id="185" name="テキスト ボックス 184"/>
        <xdr:cNvSpPr txBox="1"/>
      </xdr:nvSpPr>
      <xdr:spPr>
        <a:xfrm>
          <a:off x="2673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165036</xdr:rowOff>
    </xdr:from>
    <xdr:to>
      <xdr:col>10</xdr:col>
      <xdr:colOff>114300</xdr:colOff>
      <xdr:row>79</xdr:row>
      <xdr:rowOff>20638</xdr:rowOff>
    </xdr:to>
    <xdr:cxnSp macro="">
      <xdr:nvCxnSpPr>
        <xdr:cNvPr id="186" name="直線コネクタ 185"/>
        <xdr:cNvCxnSpPr/>
      </xdr:nvCxnSpPr>
      <xdr:spPr>
        <a:xfrm flipV="1">
          <a:off x="1130300" y="13538136"/>
          <a:ext cx="889000" cy="2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32148</xdr:rowOff>
    </xdr:from>
    <xdr:ext cx="534377" cy="259045"/>
    <xdr:sp macro="" textlink="">
      <xdr:nvSpPr>
        <xdr:cNvPr id="188" name="テキスト ボックス 187"/>
        <xdr:cNvSpPr txBox="1"/>
      </xdr:nvSpPr>
      <xdr:spPr>
        <a:xfrm>
          <a:off x="1752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53674</xdr:rowOff>
    </xdr:from>
    <xdr:ext cx="534377" cy="259045"/>
    <xdr:sp macro="" textlink="">
      <xdr:nvSpPr>
        <xdr:cNvPr id="190" name="テキスト ボックス 189"/>
        <xdr:cNvSpPr txBox="1"/>
      </xdr:nvSpPr>
      <xdr:spPr>
        <a:xfrm>
          <a:off x="863111" y="1291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58192</xdr:rowOff>
    </xdr:from>
    <xdr:to>
      <xdr:col>24</xdr:col>
      <xdr:colOff>114300</xdr:colOff>
      <xdr:row>78</xdr:row>
      <xdr:rowOff>159792</xdr:rowOff>
    </xdr:to>
    <xdr:sp macro="" textlink="">
      <xdr:nvSpPr>
        <xdr:cNvPr id="196" name="楕円 195"/>
        <xdr:cNvSpPr/>
      </xdr:nvSpPr>
      <xdr:spPr>
        <a:xfrm>
          <a:off x="4584700" y="1343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144569</xdr:rowOff>
    </xdr:from>
    <xdr:ext cx="469744" cy="259045"/>
    <xdr:sp macro="" textlink="">
      <xdr:nvSpPr>
        <xdr:cNvPr id="197" name="維持補修費該当値テキスト"/>
        <xdr:cNvSpPr txBox="1"/>
      </xdr:nvSpPr>
      <xdr:spPr>
        <a:xfrm>
          <a:off x="4686300" y="13346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76555</xdr:rowOff>
    </xdr:from>
    <xdr:to>
      <xdr:col>20</xdr:col>
      <xdr:colOff>38100</xdr:colOff>
      <xdr:row>79</xdr:row>
      <xdr:rowOff>6705</xdr:rowOff>
    </xdr:to>
    <xdr:sp macro="" textlink="">
      <xdr:nvSpPr>
        <xdr:cNvPr id="198" name="楕円 197"/>
        <xdr:cNvSpPr/>
      </xdr:nvSpPr>
      <xdr:spPr>
        <a:xfrm>
          <a:off x="3746500" y="1344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169282</xdr:rowOff>
    </xdr:from>
    <xdr:ext cx="469744" cy="259045"/>
    <xdr:sp macro="" textlink="">
      <xdr:nvSpPr>
        <xdr:cNvPr id="199" name="テキスト ボックス 198"/>
        <xdr:cNvSpPr txBox="1"/>
      </xdr:nvSpPr>
      <xdr:spPr>
        <a:xfrm>
          <a:off x="3562428" y="13542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64212</xdr:rowOff>
    </xdr:from>
    <xdr:to>
      <xdr:col>15</xdr:col>
      <xdr:colOff>101600</xdr:colOff>
      <xdr:row>78</xdr:row>
      <xdr:rowOff>165812</xdr:rowOff>
    </xdr:to>
    <xdr:sp macro="" textlink="">
      <xdr:nvSpPr>
        <xdr:cNvPr id="200" name="楕円 199"/>
        <xdr:cNvSpPr/>
      </xdr:nvSpPr>
      <xdr:spPr>
        <a:xfrm>
          <a:off x="2857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156939</xdr:rowOff>
    </xdr:from>
    <xdr:ext cx="469744" cy="259045"/>
    <xdr:sp macro="" textlink="">
      <xdr:nvSpPr>
        <xdr:cNvPr id="201" name="テキスト ボックス 200"/>
        <xdr:cNvSpPr txBox="1"/>
      </xdr:nvSpPr>
      <xdr:spPr>
        <a:xfrm>
          <a:off x="2673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114236</xdr:rowOff>
    </xdr:from>
    <xdr:to>
      <xdr:col>10</xdr:col>
      <xdr:colOff>165100</xdr:colOff>
      <xdr:row>79</xdr:row>
      <xdr:rowOff>44386</xdr:rowOff>
    </xdr:to>
    <xdr:sp macro="" textlink="">
      <xdr:nvSpPr>
        <xdr:cNvPr id="202" name="楕円 201"/>
        <xdr:cNvSpPr/>
      </xdr:nvSpPr>
      <xdr:spPr>
        <a:xfrm>
          <a:off x="1968500" y="1348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35513</xdr:rowOff>
    </xdr:from>
    <xdr:ext cx="469744" cy="259045"/>
    <xdr:sp macro="" textlink="">
      <xdr:nvSpPr>
        <xdr:cNvPr id="203" name="テキスト ボックス 202"/>
        <xdr:cNvSpPr txBox="1"/>
      </xdr:nvSpPr>
      <xdr:spPr>
        <a:xfrm>
          <a:off x="1784428" y="1358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141288</xdr:rowOff>
    </xdr:from>
    <xdr:to>
      <xdr:col>6</xdr:col>
      <xdr:colOff>38100</xdr:colOff>
      <xdr:row>79</xdr:row>
      <xdr:rowOff>71438</xdr:rowOff>
    </xdr:to>
    <xdr:sp macro="" textlink="">
      <xdr:nvSpPr>
        <xdr:cNvPr id="204" name="楕円 203"/>
        <xdr:cNvSpPr/>
      </xdr:nvSpPr>
      <xdr:spPr>
        <a:xfrm>
          <a:off x="1079500" y="1351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62565</xdr:rowOff>
    </xdr:from>
    <xdr:ext cx="378565" cy="259045"/>
    <xdr:sp macro="" textlink="">
      <xdr:nvSpPr>
        <xdr:cNvPr id="205" name="テキスト ボックス 204"/>
        <xdr:cNvSpPr txBox="1"/>
      </xdr:nvSpPr>
      <xdr:spPr>
        <a:xfrm>
          <a:off x="941017" y="13607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117005</xdr:rowOff>
    </xdr:from>
    <xdr:to>
      <xdr:col>24</xdr:col>
      <xdr:colOff>63500</xdr:colOff>
      <xdr:row>96</xdr:row>
      <xdr:rowOff>119838</xdr:rowOff>
    </xdr:to>
    <xdr:cxnSp macro="">
      <xdr:nvCxnSpPr>
        <xdr:cNvPr id="235" name="直線コネクタ 234"/>
        <xdr:cNvCxnSpPr/>
      </xdr:nvCxnSpPr>
      <xdr:spPr>
        <a:xfrm>
          <a:off x="3797300" y="16576205"/>
          <a:ext cx="838200" cy="2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92955</xdr:rowOff>
    </xdr:from>
    <xdr:ext cx="534377" cy="259045"/>
    <xdr:sp macro="" textlink="">
      <xdr:nvSpPr>
        <xdr:cNvPr id="236" name="扶助費平均値テキスト"/>
        <xdr:cNvSpPr txBox="1"/>
      </xdr:nvSpPr>
      <xdr:spPr>
        <a:xfrm>
          <a:off x="4686300" y="16209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117005</xdr:rowOff>
    </xdr:from>
    <xdr:to>
      <xdr:col>19</xdr:col>
      <xdr:colOff>177800</xdr:colOff>
      <xdr:row>97</xdr:row>
      <xdr:rowOff>4724</xdr:rowOff>
    </xdr:to>
    <xdr:cxnSp macro="">
      <xdr:nvCxnSpPr>
        <xdr:cNvPr id="238" name="直線コネクタ 237"/>
        <xdr:cNvCxnSpPr/>
      </xdr:nvCxnSpPr>
      <xdr:spPr>
        <a:xfrm flipV="1">
          <a:off x="2908300" y="16576205"/>
          <a:ext cx="889000" cy="5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12285</xdr:rowOff>
    </xdr:from>
    <xdr:ext cx="534377" cy="259045"/>
    <xdr:sp macro="" textlink="">
      <xdr:nvSpPr>
        <xdr:cNvPr id="240" name="テキスト ボックス 239"/>
        <xdr:cNvSpPr txBox="1"/>
      </xdr:nvSpPr>
      <xdr:spPr>
        <a:xfrm>
          <a:off x="3530111" y="1612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167793</xdr:rowOff>
    </xdr:from>
    <xdr:to>
      <xdr:col>15</xdr:col>
      <xdr:colOff>50800</xdr:colOff>
      <xdr:row>97</xdr:row>
      <xdr:rowOff>4724</xdr:rowOff>
    </xdr:to>
    <xdr:cxnSp macro="">
      <xdr:nvCxnSpPr>
        <xdr:cNvPr id="241" name="直線コネクタ 240"/>
        <xdr:cNvCxnSpPr/>
      </xdr:nvCxnSpPr>
      <xdr:spPr>
        <a:xfrm>
          <a:off x="2019300" y="16626993"/>
          <a:ext cx="88900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101528</xdr:rowOff>
    </xdr:from>
    <xdr:ext cx="534377" cy="259045"/>
    <xdr:sp macro="" textlink="">
      <xdr:nvSpPr>
        <xdr:cNvPr id="243" name="テキスト ボックス 242"/>
        <xdr:cNvSpPr txBox="1"/>
      </xdr:nvSpPr>
      <xdr:spPr>
        <a:xfrm>
          <a:off x="2641111" y="162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167793</xdr:rowOff>
    </xdr:from>
    <xdr:to>
      <xdr:col>10</xdr:col>
      <xdr:colOff>114300</xdr:colOff>
      <xdr:row>97</xdr:row>
      <xdr:rowOff>75831</xdr:rowOff>
    </xdr:to>
    <xdr:cxnSp macro="">
      <xdr:nvCxnSpPr>
        <xdr:cNvPr id="244" name="直線コネクタ 243"/>
        <xdr:cNvCxnSpPr/>
      </xdr:nvCxnSpPr>
      <xdr:spPr>
        <a:xfrm flipV="1">
          <a:off x="1130300" y="16626993"/>
          <a:ext cx="889000" cy="7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153421</xdr:rowOff>
    </xdr:from>
    <xdr:ext cx="534377" cy="259045"/>
    <xdr:sp macro="" textlink="">
      <xdr:nvSpPr>
        <xdr:cNvPr id="246" name="テキスト ボックス 245"/>
        <xdr:cNvSpPr txBox="1"/>
      </xdr:nvSpPr>
      <xdr:spPr>
        <a:xfrm>
          <a:off x="1752111" y="1626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61765</xdr:rowOff>
    </xdr:from>
    <xdr:ext cx="534377" cy="259045"/>
    <xdr:sp macro="" textlink="">
      <xdr:nvSpPr>
        <xdr:cNvPr id="248" name="テキスト ボックス 247"/>
        <xdr:cNvSpPr txBox="1"/>
      </xdr:nvSpPr>
      <xdr:spPr>
        <a:xfrm>
          <a:off x="863111" y="1634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69038</xdr:rowOff>
    </xdr:from>
    <xdr:to>
      <xdr:col>24</xdr:col>
      <xdr:colOff>114300</xdr:colOff>
      <xdr:row>96</xdr:row>
      <xdr:rowOff>170638</xdr:rowOff>
    </xdr:to>
    <xdr:sp macro="" textlink="">
      <xdr:nvSpPr>
        <xdr:cNvPr id="254" name="楕円 253"/>
        <xdr:cNvSpPr/>
      </xdr:nvSpPr>
      <xdr:spPr>
        <a:xfrm>
          <a:off x="4584700" y="1652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47465</xdr:rowOff>
    </xdr:from>
    <xdr:ext cx="534377" cy="259045"/>
    <xdr:sp macro="" textlink="">
      <xdr:nvSpPr>
        <xdr:cNvPr id="255" name="扶助費該当値テキスト"/>
        <xdr:cNvSpPr txBox="1"/>
      </xdr:nvSpPr>
      <xdr:spPr>
        <a:xfrm>
          <a:off x="4686300" y="1650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66205</xdr:rowOff>
    </xdr:from>
    <xdr:to>
      <xdr:col>20</xdr:col>
      <xdr:colOff>38100</xdr:colOff>
      <xdr:row>96</xdr:row>
      <xdr:rowOff>167805</xdr:rowOff>
    </xdr:to>
    <xdr:sp macro="" textlink="">
      <xdr:nvSpPr>
        <xdr:cNvPr id="256" name="楕円 255"/>
        <xdr:cNvSpPr/>
      </xdr:nvSpPr>
      <xdr:spPr>
        <a:xfrm>
          <a:off x="3746500" y="165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158932</xdr:rowOff>
    </xdr:from>
    <xdr:ext cx="534377" cy="259045"/>
    <xdr:sp macro="" textlink="">
      <xdr:nvSpPr>
        <xdr:cNvPr id="257" name="テキスト ボックス 256"/>
        <xdr:cNvSpPr txBox="1"/>
      </xdr:nvSpPr>
      <xdr:spPr>
        <a:xfrm>
          <a:off x="3530111" y="1661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125374</xdr:rowOff>
    </xdr:from>
    <xdr:to>
      <xdr:col>15</xdr:col>
      <xdr:colOff>101600</xdr:colOff>
      <xdr:row>97</xdr:row>
      <xdr:rowOff>55524</xdr:rowOff>
    </xdr:to>
    <xdr:sp macro="" textlink="">
      <xdr:nvSpPr>
        <xdr:cNvPr id="258" name="楕円 257"/>
        <xdr:cNvSpPr/>
      </xdr:nvSpPr>
      <xdr:spPr>
        <a:xfrm>
          <a:off x="2857500" y="1658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46651</xdr:rowOff>
    </xdr:from>
    <xdr:ext cx="534377" cy="259045"/>
    <xdr:sp macro="" textlink="">
      <xdr:nvSpPr>
        <xdr:cNvPr id="259" name="テキスト ボックス 258"/>
        <xdr:cNvSpPr txBox="1"/>
      </xdr:nvSpPr>
      <xdr:spPr>
        <a:xfrm>
          <a:off x="2641111" y="1667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116993</xdr:rowOff>
    </xdr:from>
    <xdr:to>
      <xdr:col>10</xdr:col>
      <xdr:colOff>165100</xdr:colOff>
      <xdr:row>97</xdr:row>
      <xdr:rowOff>47143</xdr:rowOff>
    </xdr:to>
    <xdr:sp macro="" textlink="">
      <xdr:nvSpPr>
        <xdr:cNvPr id="260" name="楕円 259"/>
        <xdr:cNvSpPr/>
      </xdr:nvSpPr>
      <xdr:spPr>
        <a:xfrm>
          <a:off x="1968500" y="16576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38270</xdr:rowOff>
    </xdr:from>
    <xdr:ext cx="534377" cy="259045"/>
    <xdr:sp macro="" textlink="">
      <xdr:nvSpPr>
        <xdr:cNvPr id="261" name="テキスト ボックス 260"/>
        <xdr:cNvSpPr txBox="1"/>
      </xdr:nvSpPr>
      <xdr:spPr>
        <a:xfrm>
          <a:off x="1752111" y="1666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25031</xdr:rowOff>
    </xdr:from>
    <xdr:to>
      <xdr:col>6</xdr:col>
      <xdr:colOff>38100</xdr:colOff>
      <xdr:row>97</xdr:row>
      <xdr:rowOff>126631</xdr:rowOff>
    </xdr:to>
    <xdr:sp macro="" textlink="">
      <xdr:nvSpPr>
        <xdr:cNvPr id="262" name="楕円 261"/>
        <xdr:cNvSpPr/>
      </xdr:nvSpPr>
      <xdr:spPr>
        <a:xfrm>
          <a:off x="1079500" y="1665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117758</xdr:rowOff>
    </xdr:from>
    <xdr:ext cx="534377" cy="259045"/>
    <xdr:sp macro="" textlink="">
      <xdr:nvSpPr>
        <xdr:cNvPr id="263" name="テキスト ボックス 262"/>
        <xdr:cNvSpPr txBox="1"/>
      </xdr:nvSpPr>
      <xdr:spPr>
        <a:xfrm>
          <a:off x="863111" y="1674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129834</xdr:rowOff>
    </xdr:from>
    <xdr:to>
      <xdr:col>55</xdr:col>
      <xdr:colOff>0</xdr:colOff>
      <xdr:row>37</xdr:row>
      <xdr:rowOff>135674</xdr:rowOff>
    </xdr:to>
    <xdr:cxnSp macro="">
      <xdr:nvCxnSpPr>
        <xdr:cNvPr id="290" name="直線コネクタ 289"/>
        <xdr:cNvCxnSpPr/>
      </xdr:nvCxnSpPr>
      <xdr:spPr>
        <a:xfrm flipV="1">
          <a:off x="9639300" y="6473484"/>
          <a:ext cx="838200" cy="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153764</xdr:rowOff>
    </xdr:from>
    <xdr:ext cx="599010" cy="259045"/>
    <xdr:sp macro="" textlink="">
      <xdr:nvSpPr>
        <xdr:cNvPr id="291" name="補助費等平均値テキスト"/>
        <xdr:cNvSpPr txBox="1"/>
      </xdr:nvSpPr>
      <xdr:spPr>
        <a:xfrm>
          <a:off x="10528300" y="6154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108016</xdr:rowOff>
    </xdr:from>
    <xdr:to>
      <xdr:col>50</xdr:col>
      <xdr:colOff>114300</xdr:colOff>
      <xdr:row>37</xdr:row>
      <xdr:rowOff>135674</xdr:rowOff>
    </xdr:to>
    <xdr:cxnSp macro="">
      <xdr:nvCxnSpPr>
        <xdr:cNvPr id="293" name="直線コネクタ 292"/>
        <xdr:cNvCxnSpPr/>
      </xdr:nvCxnSpPr>
      <xdr:spPr>
        <a:xfrm>
          <a:off x="8750300" y="6451666"/>
          <a:ext cx="889000" cy="2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112517</xdr:rowOff>
    </xdr:from>
    <xdr:ext cx="599010" cy="259045"/>
    <xdr:sp macro="" textlink="">
      <xdr:nvSpPr>
        <xdr:cNvPr id="295" name="テキスト ボックス 294"/>
        <xdr:cNvSpPr txBox="1"/>
      </xdr:nvSpPr>
      <xdr:spPr>
        <a:xfrm>
          <a:off x="9339795" y="611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108016</xdr:rowOff>
    </xdr:from>
    <xdr:to>
      <xdr:col>45</xdr:col>
      <xdr:colOff>177800</xdr:colOff>
      <xdr:row>37</xdr:row>
      <xdr:rowOff>158251</xdr:rowOff>
    </xdr:to>
    <xdr:cxnSp macro="">
      <xdr:nvCxnSpPr>
        <xdr:cNvPr id="296" name="直線コネクタ 295"/>
        <xdr:cNvCxnSpPr/>
      </xdr:nvCxnSpPr>
      <xdr:spPr>
        <a:xfrm flipV="1">
          <a:off x="7861300" y="6451666"/>
          <a:ext cx="889000" cy="5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123026</xdr:rowOff>
    </xdr:from>
    <xdr:ext cx="599010" cy="259045"/>
    <xdr:sp macro="" textlink="">
      <xdr:nvSpPr>
        <xdr:cNvPr id="298" name="テキスト ボックス 297"/>
        <xdr:cNvSpPr txBox="1"/>
      </xdr:nvSpPr>
      <xdr:spPr>
        <a:xfrm>
          <a:off x="8450795" y="612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158251</xdr:rowOff>
    </xdr:from>
    <xdr:to>
      <xdr:col>41</xdr:col>
      <xdr:colOff>50800</xdr:colOff>
      <xdr:row>38</xdr:row>
      <xdr:rowOff>2856</xdr:rowOff>
    </xdr:to>
    <xdr:cxnSp macro="">
      <xdr:nvCxnSpPr>
        <xdr:cNvPr id="299" name="直線コネクタ 298"/>
        <xdr:cNvCxnSpPr/>
      </xdr:nvCxnSpPr>
      <xdr:spPr>
        <a:xfrm flipV="1">
          <a:off x="6972300" y="6501901"/>
          <a:ext cx="889000" cy="1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151395</xdr:rowOff>
    </xdr:from>
    <xdr:ext cx="534377" cy="259045"/>
    <xdr:sp macro="" textlink="">
      <xdr:nvSpPr>
        <xdr:cNvPr id="301" name="テキスト ボックス 300"/>
        <xdr:cNvSpPr txBox="1"/>
      </xdr:nvSpPr>
      <xdr:spPr>
        <a:xfrm>
          <a:off x="7594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168519</xdr:rowOff>
    </xdr:from>
    <xdr:ext cx="534377" cy="259045"/>
    <xdr:sp macro="" textlink="">
      <xdr:nvSpPr>
        <xdr:cNvPr id="303" name="テキスト ボックス 302"/>
        <xdr:cNvSpPr txBox="1"/>
      </xdr:nvSpPr>
      <xdr:spPr>
        <a:xfrm>
          <a:off x="6705111" y="616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79034</xdr:rowOff>
    </xdr:from>
    <xdr:to>
      <xdr:col>55</xdr:col>
      <xdr:colOff>50800</xdr:colOff>
      <xdr:row>38</xdr:row>
      <xdr:rowOff>9184</xdr:rowOff>
    </xdr:to>
    <xdr:sp macro="" textlink="">
      <xdr:nvSpPr>
        <xdr:cNvPr id="309" name="楕円 308"/>
        <xdr:cNvSpPr/>
      </xdr:nvSpPr>
      <xdr:spPr>
        <a:xfrm>
          <a:off x="10426700" y="64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165411</xdr:rowOff>
    </xdr:from>
    <xdr:ext cx="534377" cy="259045"/>
    <xdr:sp macro="" textlink="">
      <xdr:nvSpPr>
        <xdr:cNvPr id="310" name="補助費等該当値テキスト"/>
        <xdr:cNvSpPr txBox="1"/>
      </xdr:nvSpPr>
      <xdr:spPr>
        <a:xfrm>
          <a:off x="10528300" y="633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84874</xdr:rowOff>
    </xdr:from>
    <xdr:to>
      <xdr:col>50</xdr:col>
      <xdr:colOff>165100</xdr:colOff>
      <xdr:row>38</xdr:row>
      <xdr:rowOff>15024</xdr:rowOff>
    </xdr:to>
    <xdr:sp macro="" textlink="">
      <xdr:nvSpPr>
        <xdr:cNvPr id="311" name="楕円 310"/>
        <xdr:cNvSpPr/>
      </xdr:nvSpPr>
      <xdr:spPr>
        <a:xfrm>
          <a:off x="9588500" y="642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6152</xdr:rowOff>
    </xdr:from>
    <xdr:ext cx="534377" cy="259045"/>
    <xdr:sp macro="" textlink="">
      <xdr:nvSpPr>
        <xdr:cNvPr id="312" name="テキスト ボックス 311"/>
        <xdr:cNvSpPr txBox="1"/>
      </xdr:nvSpPr>
      <xdr:spPr>
        <a:xfrm>
          <a:off x="9372111" y="652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57216</xdr:rowOff>
    </xdr:from>
    <xdr:to>
      <xdr:col>46</xdr:col>
      <xdr:colOff>38100</xdr:colOff>
      <xdr:row>37</xdr:row>
      <xdr:rowOff>158816</xdr:rowOff>
    </xdr:to>
    <xdr:sp macro="" textlink="">
      <xdr:nvSpPr>
        <xdr:cNvPr id="313" name="楕円 312"/>
        <xdr:cNvSpPr/>
      </xdr:nvSpPr>
      <xdr:spPr>
        <a:xfrm>
          <a:off x="8699500" y="640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149943</xdr:rowOff>
    </xdr:from>
    <xdr:ext cx="534377" cy="259045"/>
    <xdr:sp macro="" textlink="">
      <xdr:nvSpPr>
        <xdr:cNvPr id="314" name="テキスト ボックス 313"/>
        <xdr:cNvSpPr txBox="1"/>
      </xdr:nvSpPr>
      <xdr:spPr>
        <a:xfrm>
          <a:off x="8483111" y="649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107451</xdr:rowOff>
    </xdr:from>
    <xdr:to>
      <xdr:col>41</xdr:col>
      <xdr:colOff>101600</xdr:colOff>
      <xdr:row>38</xdr:row>
      <xdr:rowOff>37601</xdr:rowOff>
    </xdr:to>
    <xdr:sp macro="" textlink="">
      <xdr:nvSpPr>
        <xdr:cNvPr id="315" name="楕円 314"/>
        <xdr:cNvSpPr/>
      </xdr:nvSpPr>
      <xdr:spPr>
        <a:xfrm>
          <a:off x="7810500" y="645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28728</xdr:rowOff>
    </xdr:from>
    <xdr:ext cx="534377" cy="259045"/>
    <xdr:sp macro="" textlink="">
      <xdr:nvSpPr>
        <xdr:cNvPr id="316" name="テキスト ボックス 315"/>
        <xdr:cNvSpPr txBox="1"/>
      </xdr:nvSpPr>
      <xdr:spPr>
        <a:xfrm>
          <a:off x="7594111" y="65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123506</xdr:rowOff>
    </xdr:from>
    <xdr:to>
      <xdr:col>36</xdr:col>
      <xdr:colOff>165100</xdr:colOff>
      <xdr:row>38</xdr:row>
      <xdr:rowOff>53656</xdr:rowOff>
    </xdr:to>
    <xdr:sp macro="" textlink="">
      <xdr:nvSpPr>
        <xdr:cNvPr id="317" name="楕円 316"/>
        <xdr:cNvSpPr/>
      </xdr:nvSpPr>
      <xdr:spPr>
        <a:xfrm>
          <a:off x="6921500" y="64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44783</xdr:rowOff>
    </xdr:from>
    <xdr:ext cx="534377" cy="259045"/>
    <xdr:sp macro="" textlink="">
      <xdr:nvSpPr>
        <xdr:cNvPr id="318" name="テキスト ボックス 317"/>
        <xdr:cNvSpPr txBox="1"/>
      </xdr:nvSpPr>
      <xdr:spPr>
        <a:xfrm>
          <a:off x="6705111" y="655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39560</xdr:rowOff>
    </xdr:from>
    <xdr:to>
      <xdr:col>55</xdr:col>
      <xdr:colOff>0</xdr:colOff>
      <xdr:row>58</xdr:row>
      <xdr:rowOff>111550</xdr:rowOff>
    </xdr:to>
    <xdr:cxnSp macro="">
      <xdr:nvCxnSpPr>
        <xdr:cNvPr id="349" name="直線コネクタ 348"/>
        <xdr:cNvCxnSpPr/>
      </xdr:nvCxnSpPr>
      <xdr:spPr>
        <a:xfrm flipV="1">
          <a:off x="9639300" y="9983660"/>
          <a:ext cx="838200" cy="7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11952</xdr:rowOff>
    </xdr:from>
    <xdr:ext cx="599010" cy="259045"/>
    <xdr:sp macro="" textlink="">
      <xdr:nvSpPr>
        <xdr:cNvPr id="350" name="普通建設事業費平均値テキスト"/>
        <xdr:cNvSpPr txBox="1"/>
      </xdr:nvSpPr>
      <xdr:spPr>
        <a:xfrm>
          <a:off x="10528300" y="9956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111550</xdr:rowOff>
    </xdr:from>
    <xdr:to>
      <xdr:col>50</xdr:col>
      <xdr:colOff>114300</xdr:colOff>
      <xdr:row>58</xdr:row>
      <xdr:rowOff>136416</xdr:rowOff>
    </xdr:to>
    <xdr:cxnSp macro="">
      <xdr:nvCxnSpPr>
        <xdr:cNvPr id="352" name="直線コネクタ 351"/>
        <xdr:cNvCxnSpPr/>
      </xdr:nvCxnSpPr>
      <xdr:spPr>
        <a:xfrm flipV="1">
          <a:off x="8750300" y="10055650"/>
          <a:ext cx="889000" cy="2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128622</xdr:rowOff>
    </xdr:from>
    <xdr:to>
      <xdr:col>45</xdr:col>
      <xdr:colOff>177800</xdr:colOff>
      <xdr:row>58</xdr:row>
      <xdr:rowOff>136416</xdr:rowOff>
    </xdr:to>
    <xdr:cxnSp macro="">
      <xdr:nvCxnSpPr>
        <xdr:cNvPr id="355" name="直線コネクタ 354"/>
        <xdr:cNvCxnSpPr/>
      </xdr:nvCxnSpPr>
      <xdr:spPr>
        <a:xfrm>
          <a:off x="7861300" y="10072722"/>
          <a:ext cx="889000" cy="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13140</xdr:rowOff>
    </xdr:from>
    <xdr:ext cx="534377" cy="259045"/>
    <xdr:sp macro="" textlink="">
      <xdr:nvSpPr>
        <xdr:cNvPr id="357" name="テキスト ボックス 356"/>
        <xdr:cNvSpPr txBox="1"/>
      </xdr:nvSpPr>
      <xdr:spPr>
        <a:xfrm>
          <a:off x="8483111" y="978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77965</xdr:rowOff>
    </xdr:from>
    <xdr:to>
      <xdr:col>41</xdr:col>
      <xdr:colOff>50800</xdr:colOff>
      <xdr:row>58</xdr:row>
      <xdr:rowOff>128622</xdr:rowOff>
    </xdr:to>
    <xdr:cxnSp macro="">
      <xdr:nvCxnSpPr>
        <xdr:cNvPr id="358" name="直線コネクタ 357"/>
        <xdr:cNvCxnSpPr/>
      </xdr:nvCxnSpPr>
      <xdr:spPr>
        <a:xfrm>
          <a:off x="6972300" y="10022065"/>
          <a:ext cx="889000" cy="5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121773</xdr:rowOff>
    </xdr:from>
    <xdr:ext cx="599010" cy="259045"/>
    <xdr:sp macro="" textlink="">
      <xdr:nvSpPr>
        <xdr:cNvPr id="360" name="テキスト ボックス 359"/>
        <xdr:cNvSpPr txBox="1"/>
      </xdr:nvSpPr>
      <xdr:spPr>
        <a:xfrm>
          <a:off x="7561795" y="972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114645</xdr:rowOff>
    </xdr:from>
    <xdr:ext cx="599010" cy="259045"/>
    <xdr:sp macro="" textlink="">
      <xdr:nvSpPr>
        <xdr:cNvPr id="362" name="テキスト ボックス 361"/>
        <xdr:cNvSpPr txBox="1"/>
      </xdr:nvSpPr>
      <xdr:spPr>
        <a:xfrm>
          <a:off x="6672795" y="9715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160210</xdr:rowOff>
    </xdr:from>
    <xdr:to>
      <xdr:col>55</xdr:col>
      <xdr:colOff>50800</xdr:colOff>
      <xdr:row>58</xdr:row>
      <xdr:rowOff>90360</xdr:rowOff>
    </xdr:to>
    <xdr:sp macro="" textlink="">
      <xdr:nvSpPr>
        <xdr:cNvPr id="368" name="楕円 367"/>
        <xdr:cNvSpPr/>
      </xdr:nvSpPr>
      <xdr:spPr>
        <a:xfrm>
          <a:off x="10426700" y="99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11637</xdr:rowOff>
    </xdr:from>
    <xdr:ext cx="599010" cy="259045"/>
    <xdr:sp macro="" textlink="">
      <xdr:nvSpPr>
        <xdr:cNvPr id="369" name="普通建設事業費該当値テキスト"/>
        <xdr:cNvSpPr txBox="1"/>
      </xdr:nvSpPr>
      <xdr:spPr>
        <a:xfrm>
          <a:off x="10528300" y="978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60750</xdr:rowOff>
    </xdr:from>
    <xdr:to>
      <xdr:col>50</xdr:col>
      <xdr:colOff>165100</xdr:colOff>
      <xdr:row>58</xdr:row>
      <xdr:rowOff>162350</xdr:rowOff>
    </xdr:to>
    <xdr:sp macro="" textlink="">
      <xdr:nvSpPr>
        <xdr:cNvPr id="370" name="楕円 369"/>
        <xdr:cNvSpPr/>
      </xdr:nvSpPr>
      <xdr:spPr>
        <a:xfrm>
          <a:off x="9588500" y="1000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153477</xdr:rowOff>
    </xdr:from>
    <xdr:ext cx="534377" cy="259045"/>
    <xdr:sp macro="" textlink="">
      <xdr:nvSpPr>
        <xdr:cNvPr id="371" name="テキスト ボックス 370"/>
        <xdr:cNvSpPr txBox="1"/>
      </xdr:nvSpPr>
      <xdr:spPr>
        <a:xfrm>
          <a:off x="9372111" y="1009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85616</xdr:rowOff>
    </xdr:from>
    <xdr:to>
      <xdr:col>46</xdr:col>
      <xdr:colOff>38100</xdr:colOff>
      <xdr:row>59</xdr:row>
      <xdr:rowOff>15766</xdr:rowOff>
    </xdr:to>
    <xdr:sp macro="" textlink="">
      <xdr:nvSpPr>
        <xdr:cNvPr id="372" name="楕円 371"/>
        <xdr:cNvSpPr/>
      </xdr:nvSpPr>
      <xdr:spPr>
        <a:xfrm>
          <a:off x="8699500" y="1002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6893</xdr:rowOff>
    </xdr:from>
    <xdr:ext cx="534377" cy="259045"/>
    <xdr:sp macro="" textlink="">
      <xdr:nvSpPr>
        <xdr:cNvPr id="373" name="テキスト ボックス 372"/>
        <xdr:cNvSpPr txBox="1"/>
      </xdr:nvSpPr>
      <xdr:spPr>
        <a:xfrm>
          <a:off x="8483111" y="101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77822</xdr:rowOff>
    </xdr:from>
    <xdr:to>
      <xdr:col>41</xdr:col>
      <xdr:colOff>101600</xdr:colOff>
      <xdr:row>59</xdr:row>
      <xdr:rowOff>7972</xdr:rowOff>
    </xdr:to>
    <xdr:sp macro="" textlink="">
      <xdr:nvSpPr>
        <xdr:cNvPr id="374" name="楕円 373"/>
        <xdr:cNvSpPr/>
      </xdr:nvSpPr>
      <xdr:spPr>
        <a:xfrm>
          <a:off x="7810500" y="1002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170549</xdr:rowOff>
    </xdr:from>
    <xdr:ext cx="534377" cy="259045"/>
    <xdr:sp macro="" textlink="">
      <xdr:nvSpPr>
        <xdr:cNvPr id="375" name="テキスト ボックス 374"/>
        <xdr:cNvSpPr txBox="1"/>
      </xdr:nvSpPr>
      <xdr:spPr>
        <a:xfrm>
          <a:off x="7594111" y="1011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27165</xdr:rowOff>
    </xdr:from>
    <xdr:to>
      <xdr:col>36</xdr:col>
      <xdr:colOff>165100</xdr:colOff>
      <xdr:row>58</xdr:row>
      <xdr:rowOff>128765</xdr:rowOff>
    </xdr:to>
    <xdr:sp macro="" textlink="">
      <xdr:nvSpPr>
        <xdr:cNvPr id="376" name="楕円 375"/>
        <xdr:cNvSpPr/>
      </xdr:nvSpPr>
      <xdr:spPr>
        <a:xfrm>
          <a:off x="6921500" y="99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119892</xdr:rowOff>
    </xdr:from>
    <xdr:ext cx="599010" cy="259045"/>
    <xdr:sp macro="" textlink="">
      <xdr:nvSpPr>
        <xdr:cNvPr id="377" name="テキスト ボックス 376"/>
        <xdr:cNvSpPr txBox="1"/>
      </xdr:nvSpPr>
      <xdr:spPr>
        <a:xfrm>
          <a:off x="6672795" y="10063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115339</xdr:rowOff>
    </xdr:from>
    <xdr:to>
      <xdr:col>55</xdr:col>
      <xdr:colOff>0</xdr:colOff>
      <xdr:row>77</xdr:row>
      <xdr:rowOff>167008</xdr:rowOff>
    </xdr:to>
    <xdr:cxnSp macro="">
      <xdr:nvCxnSpPr>
        <xdr:cNvPr id="404" name="直線コネクタ 403"/>
        <xdr:cNvCxnSpPr/>
      </xdr:nvCxnSpPr>
      <xdr:spPr>
        <a:xfrm flipV="1">
          <a:off x="9639300" y="13316989"/>
          <a:ext cx="838200" cy="5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167008</xdr:rowOff>
    </xdr:from>
    <xdr:to>
      <xdr:col>50</xdr:col>
      <xdr:colOff>114300</xdr:colOff>
      <xdr:row>78</xdr:row>
      <xdr:rowOff>36148</xdr:rowOff>
    </xdr:to>
    <xdr:cxnSp macro="">
      <xdr:nvCxnSpPr>
        <xdr:cNvPr id="407" name="直線コネクタ 406"/>
        <xdr:cNvCxnSpPr/>
      </xdr:nvCxnSpPr>
      <xdr:spPr>
        <a:xfrm flipV="1">
          <a:off x="8750300" y="13368658"/>
          <a:ext cx="889000" cy="4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36148</xdr:rowOff>
    </xdr:from>
    <xdr:to>
      <xdr:col>45</xdr:col>
      <xdr:colOff>177800</xdr:colOff>
      <xdr:row>78</xdr:row>
      <xdr:rowOff>39607</xdr:rowOff>
    </xdr:to>
    <xdr:cxnSp macro="">
      <xdr:nvCxnSpPr>
        <xdr:cNvPr id="410" name="直線コネクタ 409"/>
        <xdr:cNvCxnSpPr/>
      </xdr:nvCxnSpPr>
      <xdr:spPr>
        <a:xfrm flipV="1">
          <a:off x="7861300" y="13409248"/>
          <a:ext cx="889000" cy="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61171</xdr:rowOff>
    </xdr:from>
    <xdr:ext cx="534377" cy="259045"/>
    <xdr:sp macro="" textlink="">
      <xdr:nvSpPr>
        <xdr:cNvPr id="414" name="テキスト ボックス 413"/>
        <xdr:cNvSpPr txBox="1"/>
      </xdr:nvSpPr>
      <xdr:spPr>
        <a:xfrm>
          <a:off x="7594111" y="1309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64539</xdr:rowOff>
    </xdr:from>
    <xdr:to>
      <xdr:col>55</xdr:col>
      <xdr:colOff>50800</xdr:colOff>
      <xdr:row>77</xdr:row>
      <xdr:rowOff>166139</xdr:rowOff>
    </xdr:to>
    <xdr:sp macro="" textlink="">
      <xdr:nvSpPr>
        <xdr:cNvPr id="420" name="楕円 419"/>
        <xdr:cNvSpPr/>
      </xdr:nvSpPr>
      <xdr:spPr>
        <a:xfrm>
          <a:off x="10426700" y="132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87416</xdr:rowOff>
    </xdr:from>
    <xdr:ext cx="534377" cy="259045"/>
    <xdr:sp macro="" textlink="">
      <xdr:nvSpPr>
        <xdr:cNvPr id="421" name="普通建設事業費 （ うち新規整備　）該当値テキスト"/>
        <xdr:cNvSpPr txBox="1"/>
      </xdr:nvSpPr>
      <xdr:spPr>
        <a:xfrm>
          <a:off x="10528300" y="1311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116208</xdr:rowOff>
    </xdr:from>
    <xdr:to>
      <xdr:col>50</xdr:col>
      <xdr:colOff>165100</xdr:colOff>
      <xdr:row>78</xdr:row>
      <xdr:rowOff>46358</xdr:rowOff>
    </xdr:to>
    <xdr:sp macro="" textlink="">
      <xdr:nvSpPr>
        <xdr:cNvPr id="422" name="楕円 421"/>
        <xdr:cNvSpPr/>
      </xdr:nvSpPr>
      <xdr:spPr>
        <a:xfrm>
          <a:off x="9588500" y="1331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62885</xdr:rowOff>
    </xdr:from>
    <xdr:ext cx="534377" cy="259045"/>
    <xdr:sp macro="" textlink="">
      <xdr:nvSpPr>
        <xdr:cNvPr id="423" name="テキスト ボックス 422"/>
        <xdr:cNvSpPr txBox="1"/>
      </xdr:nvSpPr>
      <xdr:spPr>
        <a:xfrm>
          <a:off x="9372111" y="1309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156798</xdr:rowOff>
    </xdr:from>
    <xdr:to>
      <xdr:col>46</xdr:col>
      <xdr:colOff>38100</xdr:colOff>
      <xdr:row>78</xdr:row>
      <xdr:rowOff>86948</xdr:rowOff>
    </xdr:to>
    <xdr:sp macro="" textlink="">
      <xdr:nvSpPr>
        <xdr:cNvPr id="424" name="楕円 423"/>
        <xdr:cNvSpPr/>
      </xdr:nvSpPr>
      <xdr:spPr>
        <a:xfrm>
          <a:off x="8699500" y="133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103475</xdr:rowOff>
    </xdr:from>
    <xdr:ext cx="534377" cy="259045"/>
    <xdr:sp macro="" textlink="">
      <xdr:nvSpPr>
        <xdr:cNvPr id="425" name="テキスト ボックス 424"/>
        <xdr:cNvSpPr txBox="1"/>
      </xdr:nvSpPr>
      <xdr:spPr>
        <a:xfrm>
          <a:off x="8483111" y="1313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160257</xdr:rowOff>
    </xdr:from>
    <xdr:to>
      <xdr:col>41</xdr:col>
      <xdr:colOff>101600</xdr:colOff>
      <xdr:row>78</xdr:row>
      <xdr:rowOff>90407</xdr:rowOff>
    </xdr:to>
    <xdr:sp macro="" textlink="">
      <xdr:nvSpPr>
        <xdr:cNvPr id="426" name="楕円 425"/>
        <xdr:cNvSpPr/>
      </xdr:nvSpPr>
      <xdr:spPr>
        <a:xfrm>
          <a:off x="7810500" y="1336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81534</xdr:rowOff>
    </xdr:from>
    <xdr:ext cx="534377" cy="259045"/>
    <xdr:sp macro="" textlink="">
      <xdr:nvSpPr>
        <xdr:cNvPr id="427" name="テキスト ボックス 426"/>
        <xdr:cNvSpPr txBox="1"/>
      </xdr:nvSpPr>
      <xdr:spPr>
        <a:xfrm>
          <a:off x="7594111" y="1345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56803</xdr:rowOff>
    </xdr:from>
    <xdr:to>
      <xdr:col>55</xdr:col>
      <xdr:colOff>0</xdr:colOff>
      <xdr:row>98</xdr:row>
      <xdr:rowOff>79053</xdr:rowOff>
    </xdr:to>
    <xdr:cxnSp macro="">
      <xdr:nvCxnSpPr>
        <xdr:cNvPr id="456" name="直線コネクタ 455"/>
        <xdr:cNvCxnSpPr/>
      </xdr:nvCxnSpPr>
      <xdr:spPr>
        <a:xfrm flipV="1">
          <a:off x="9639300" y="16858903"/>
          <a:ext cx="838200" cy="22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24082</xdr:rowOff>
    </xdr:from>
    <xdr:to>
      <xdr:col>50</xdr:col>
      <xdr:colOff>114300</xdr:colOff>
      <xdr:row>98</xdr:row>
      <xdr:rowOff>79053</xdr:rowOff>
    </xdr:to>
    <xdr:cxnSp macro="">
      <xdr:nvCxnSpPr>
        <xdr:cNvPr id="459" name="直線コネクタ 458"/>
        <xdr:cNvCxnSpPr/>
      </xdr:nvCxnSpPr>
      <xdr:spPr>
        <a:xfrm>
          <a:off x="8750300" y="16826182"/>
          <a:ext cx="889000" cy="5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2259</xdr:rowOff>
    </xdr:from>
    <xdr:to>
      <xdr:col>45</xdr:col>
      <xdr:colOff>177800</xdr:colOff>
      <xdr:row>98</xdr:row>
      <xdr:rowOff>24082</xdr:rowOff>
    </xdr:to>
    <xdr:cxnSp macro="">
      <xdr:nvCxnSpPr>
        <xdr:cNvPr id="462" name="直線コネクタ 461"/>
        <xdr:cNvCxnSpPr/>
      </xdr:nvCxnSpPr>
      <xdr:spPr>
        <a:xfrm>
          <a:off x="7861300" y="16804359"/>
          <a:ext cx="889000" cy="2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151469</xdr:rowOff>
    </xdr:from>
    <xdr:ext cx="534377" cy="259045"/>
    <xdr:sp macro="" textlink="">
      <xdr:nvSpPr>
        <xdr:cNvPr id="464" name="テキスト ボックス 463"/>
        <xdr:cNvSpPr txBox="1"/>
      </xdr:nvSpPr>
      <xdr:spPr>
        <a:xfrm>
          <a:off x="8483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6003</xdr:rowOff>
    </xdr:from>
    <xdr:to>
      <xdr:col>55</xdr:col>
      <xdr:colOff>50800</xdr:colOff>
      <xdr:row>98</xdr:row>
      <xdr:rowOff>107603</xdr:rowOff>
    </xdr:to>
    <xdr:sp macro="" textlink="">
      <xdr:nvSpPr>
        <xdr:cNvPr id="472" name="楕円 471"/>
        <xdr:cNvSpPr/>
      </xdr:nvSpPr>
      <xdr:spPr>
        <a:xfrm>
          <a:off x="10426700" y="1680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155880</xdr:rowOff>
    </xdr:from>
    <xdr:ext cx="534377" cy="259045"/>
    <xdr:sp macro="" textlink="">
      <xdr:nvSpPr>
        <xdr:cNvPr id="473" name="普通建設事業費 （ うち更新整備　）該当値テキスト"/>
        <xdr:cNvSpPr txBox="1"/>
      </xdr:nvSpPr>
      <xdr:spPr>
        <a:xfrm>
          <a:off x="10528300" y="1678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28253</xdr:rowOff>
    </xdr:from>
    <xdr:to>
      <xdr:col>50</xdr:col>
      <xdr:colOff>165100</xdr:colOff>
      <xdr:row>98</xdr:row>
      <xdr:rowOff>129853</xdr:rowOff>
    </xdr:to>
    <xdr:sp macro="" textlink="">
      <xdr:nvSpPr>
        <xdr:cNvPr id="474" name="楕円 473"/>
        <xdr:cNvSpPr/>
      </xdr:nvSpPr>
      <xdr:spPr>
        <a:xfrm>
          <a:off x="9588500" y="1683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120980</xdr:rowOff>
    </xdr:from>
    <xdr:ext cx="534377" cy="259045"/>
    <xdr:sp macro="" textlink="">
      <xdr:nvSpPr>
        <xdr:cNvPr id="475" name="テキスト ボックス 474"/>
        <xdr:cNvSpPr txBox="1"/>
      </xdr:nvSpPr>
      <xdr:spPr>
        <a:xfrm>
          <a:off x="9372111" y="1692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144732</xdr:rowOff>
    </xdr:from>
    <xdr:to>
      <xdr:col>46</xdr:col>
      <xdr:colOff>38100</xdr:colOff>
      <xdr:row>98</xdr:row>
      <xdr:rowOff>74882</xdr:rowOff>
    </xdr:to>
    <xdr:sp macro="" textlink="">
      <xdr:nvSpPr>
        <xdr:cNvPr id="476" name="楕円 475"/>
        <xdr:cNvSpPr/>
      </xdr:nvSpPr>
      <xdr:spPr>
        <a:xfrm>
          <a:off x="8699500" y="167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66009</xdr:rowOff>
    </xdr:from>
    <xdr:ext cx="534377" cy="259045"/>
    <xdr:sp macro="" textlink="">
      <xdr:nvSpPr>
        <xdr:cNvPr id="477" name="テキスト ボックス 476"/>
        <xdr:cNvSpPr txBox="1"/>
      </xdr:nvSpPr>
      <xdr:spPr>
        <a:xfrm>
          <a:off x="8483111" y="1686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122909</xdr:rowOff>
    </xdr:from>
    <xdr:to>
      <xdr:col>41</xdr:col>
      <xdr:colOff>101600</xdr:colOff>
      <xdr:row>98</xdr:row>
      <xdr:rowOff>53059</xdr:rowOff>
    </xdr:to>
    <xdr:sp macro="" textlink="">
      <xdr:nvSpPr>
        <xdr:cNvPr id="478" name="楕円 477"/>
        <xdr:cNvSpPr/>
      </xdr:nvSpPr>
      <xdr:spPr>
        <a:xfrm>
          <a:off x="7810500" y="1675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44186</xdr:rowOff>
    </xdr:from>
    <xdr:ext cx="534377" cy="259045"/>
    <xdr:sp macro="" textlink="">
      <xdr:nvSpPr>
        <xdr:cNvPr id="479" name="テキスト ボックス 478"/>
        <xdr:cNvSpPr txBox="1"/>
      </xdr:nvSpPr>
      <xdr:spPr>
        <a:xfrm>
          <a:off x="7594111" y="1684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34005</xdr:rowOff>
    </xdr:from>
    <xdr:to>
      <xdr:col>85</xdr:col>
      <xdr:colOff>127000</xdr:colOff>
      <xdr:row>39</xdr:row>
      <xdr:rowOff>64883</xdr:rowOff>
    </xdr:to>
    <xdr:cxnSp macro="">
      <xdr:nvCxnSpPr>
        <xdr:cNvPr id="510" name="直線コネクタ 509"/>
        <xdr:cNvCxnSpPr/>
      </xdr:nvCxnSpPr>
      <xdr:spPr>
        <a:xfrm>
          <a:off x="15481300" y="6720555"/>
          <a:ext cx="838200" cy="30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16831</xdr:rowOff>
    </xdr:from>
    <xdr:to>
      <xdr:col>81</xdr:col>
      <xdr:colOff>50800</xdr:colOff>
      <xdr:row>39</xdr:row>
      <xdr:rowOff>34005</xdr:rowOff>
    </xdr:to>
    <xdr:cxnSp macro="">
      <xdr:nvCxnSpPr>
        <xdr:cNvPr id="513" name="直線コネクタ 512"/>
        <xdr:cNvCxnSpPr/>
      </xdr:nvCxnSpPr>
      <xdr:spPr>
        <a:xfrm>
          <a:off x="14592300" y="6703381"/>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108828</xdr:rowOff>
    </xdr:from>
    <xdr:ext cx="469744" cy="259045"/>
    <xdr:sp macro="" textlink="">
      <xdr:nvSpPr>
        <xdr:cNvPr id="515" name="テキスト ボックス 514"/>
        <xdr:cNvSpPr txBox="1"/>
      </xdr:nvSpPr>
      <xdr:spPr>
        <a:xfrm>
          <a:off x="15246428" y="6795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16831</xdr:rowOff>
    </xdr:from>
    <xdr:to>
      <xdr:col>76</xdr:col>
      <xdr:colOff>114300</xdr:colOff>
      <xdr:row>39</xdr:row>
      <xdr:rowOff>55415</xdr:rowOff>
    </xdr:to>
    <xdr:cxnSp macro="">
      <xdr:nvCxnSpPr>
        <xdr:cNvPr id="516" name="直線コネクタ 515"/>
        <xdr:cNvCxnSpPr/>
      </xdr:nvCxnSpPr>
      <xdr:spPr>
        <a:xfrm flipV="1">
          <a:off x="13703300" y="6703381"/>
          <a:ext cx="889000" cy="3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121769</xdr:rowOff>
    </xdr:from>
    <xdr:ext cx="469744" cy="259045"/>
    <xdr:sp macro="" textlink="">
      <xdr:nvSpPr>
        <xdr:cNvPr id="518" name="テキスト ボックス 517"/>
        <xdr:cNvSpPr txBox="1"/>
      </xdr:nvSpPr>
      <xdr:spPr>
        <a:xfrm>
          <a:off x="14357428" y="68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89343</xdr:rowOff>
    </xdr:from>
    <xdr:to>
      <xdr:col>71</xdr:col>
      <xdr:colOff>177800</xdr:colOff>
      <xdr:row>39</xdr:row>
      <xdr:rowOff>55415</xdr:rowOff>
    </xdr:to>
    <xdr:cxnSp macro="">
      <xdr:nvCxnSpPr>
        <xdr:cNvPr id="519" name="直線コネクタ 518"/>
        <xdr:cNvCxnSpPr/>
      </xdr:nvCxnSpPr>
      <xdr:spPr>
        <a:xfrm>
          <a:off x="12814300" y="6604443"/>
          <a:ext cx="8890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116165</xdr:rowOff>
    </xdr:from>
    <xdr:ext cx="534377" cy="259045"/>
    <xdr:sp macro="" textlink="">
      <xdr:nvSpPr>
        <xdr:cNvPr id="521" name="テキスト ボックス 520"/>
        <xdr:cNvSpPr txBox="1"/>
      </xdr:nvSpPr>
      <xdr:spPr>
        <a:xfrm>
          <a:off x="13436111" y="645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14083</xdr:rowOff>
    </xdr:from>
    <xdr:to>
      <xdr:col>85</xdr:col>
      <xdr:colOff>177800</xdr:colOff>
      <xdr:row>39</xdr:row>
      <xdr:rowOff>115683</xdr:rowOff>
    </xdr:to>
    <xdr:sp macro="" textlink="">
      <xdr:nvSpPr>
        <xdr:cNvPr id="529" name="楕円 528"/>
        <xdr:cNvSpPr/>
      </xdr:nvSpPr>
      <xdr:spPr>
        <a:xfrm>
          <a:off x="16268700" y="67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147651</xdr:rowOff>
    </xdr:from>
    <xdr:ext cx="534377" cy="259045"/>
    <xdr:sp macro="" textlink="">
      <xdr:nvSpPr>
        <xdr:cNvPr id="530" name="災害復旧事業費該当値テキスト"/>
        <xdr:cNvSpPr txBox="1"/>
      </xdr:nvSpPr>
      <xdr:spPr>
        <a:xfrm>
          <a:off x="16370300" y="666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154655</xdr:rowOff>
    </xdr:from>
    <xdr:to>
      <xdr:col>81</xdr:col>
      <xdr:colOff>101600</xdr:colOff>
      <xdr:row>39</xdr:row>
      <xdr:rowOff>84805</xdr:rowOff>
    </xdr:to>
    <xdr:sp macro="" textlink="">
      <xdr:nvSpPr>
        <xdr:cNvPr id="531" name="楕円 530"/>
        <xdr:cNvSpPr/>
      </xdr:nvSpPr>
      <xdr:spPr>
        <a:xfrm>
          <a:off x="15430500" y="666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101332</xdr:rowOff>
    </xdr:from>
    <xdr:ext cx="534377" cy="259045"/>
    <xdr:sp macro="" textlink="">
      <xdr:nvSpPr>
        <xdr:cNvPr id="532" name="テキスト ボックス 531"/>
        <xdr:cNvSpPr txBox="1"/>
      </xdr:nvSpPr>
      <xdr:spPr>
        <a:xfrm>
          <a:off x="15214111" y="644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137481</xdr:rowOff>
    </xdr:from>
    <xdr:to>
      <xdr:col>76</xdr:col>
      <xdr:colOff>165100</xdr:colOff>
      <xdr:row>39</xdr:row>
      <xdr:rowOff>67631</xdr:rowOff>
    </xdr:to>
    <xdr:sp macro="" textlink="">
      <xdr:nvSpPr>
        <xdr:cNvPr id="533" name="楕円 532"/>
        <xdr:cNvSpPr/>
      </xdr:nvSpPr>
      <xdr:spPr>
        <a:xfrm>
          <a:off x="14541500" y="66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84158</xdr:rowOff>
    </xdr:from>
    <xdr:ext cx="534377" cy="259045"/>
    <xdr:sp macro="" textlink="">
      <xdr:nvSpPr>
        <xdr:cNvPr id="534" name="テキスト ボックス 533"/>
        <xdr:cNvSpPr txBox="1"/>
      </xdr:nvSpPr>
      <xdr:spPr>
        <a:xfrm>
          <a:off x="14325111" y="642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4615</xdr:rowOff>
    </xdr:from>
    <xdr:to>
      <xdr:col>72</xdr:col>
      <xdr:colOff>38100</xdr:colOff>
      <xdr:row>39</xdr:row>
      <xdr:rowOff>106215</xdr:rowOff>
    </xdr:to>
    <xdr:sp macro="" textlink="">
      <xdr:nvSpPr>
        <xdr:cNvPr id="535" name="楕円 534"/>
        <xdr:cNvSpPr/>
      </xdr:nvSpPr>
      <xdr:spPr>
        <a:xfrm>
          <a:off x="13652500" y="669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97342</xdr:rowOff>
    </xdr:from>
    <xdr:ext cx="534377" cy="259045"/>
    <xdr:sp macro="" textlink="">
      <xdr:nvSpPr>
        <xdr:cNvPr id="536" name="テキスト ボックス 535"/>
        <xdr:cNvSpPr txBox="1"/>
      </xdr:nvSpPr>
      <xdr:spPr>
        <a:xfrm>
          <a:off x="13436111" y="6783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38543</xdr:rowOff>
    </xdr:from>
    <xdr:to>
      <xdr:col>67</xdr:col>
      <xdr:colOff>101600</xdr:colOff>
      <xdr:row>38</xdr:row>
      <xdr:rowOff>140143</xdr:rowOff>
    </xdr:to>
    <xdr:sp macro="" textlink="">
      <xdr:nvSpPr>
        <xdr:cNvPr id="537" name="楕円 536"/>
        <xdr:cNvSpPr/>
      </xdr:nvSpPr>
      <xdr:spPr>
        <a:xfrm>
          <a:off x="12763500" y="655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156670</xdr:rowOff>
    </xdr:from>
    <xdr:ext cx="534377" cy="259045"/>
    <xdr:sp macro="" textlink="">
      <xdr:nvSpPr>
        <xdr:cNvPr id="538" name="テキスト ボックス 537"/>
        <xdr:cNvSpPr txBox="1"/>
      </xdr:nvSpPr>
      <xdr:spPr>
        <a:xfrm>
          <a:off x="12547111" y="632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31109</xdr:rowOff>
    </xdr:from>
    <xdr:to>
      <xdr:col>85</xdr:col>
      <xdr:colOff>127000</xdr:colOff>
      <xdr:row>74</xdr:row>
      <xdr:rowOff>62645</xdr:rowOff>
    </xdr:to>
    <xdr:cxnSp macro="">
      <xdr:nvCxnSpPr>
        <xdr:cNvPr id="612" name="直線コネクタ 611"/>
        <xdr:cNvCxnSpPr/>
      </xdr:nvCxnSpPr>
      <xdr:spPr>
        <a:xfrm>
          <a:off x="15481300" y="12718409"/>
          <a:ext cx="838200" cy="3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31109</xdr:rowOff>
    </xdr:from>
    <xdr:to>
      <xdr:col>81</xdr:col>
      <xdr:colOff>50800</xdr:colOff>
      <xdr:row>74</xdr:row>
      <xdr:rowOff>39642</xdr:rowOff>
    </xdr:to>
    <xdr:cxnSp macro="">
      <xdr:nvCxnSpPr>
        <xdr:cNvPr id="615" name="直線コネクタ 614"/>
        <xdr:cNvCxnSpPr/>
      </xdr:nvCxnSpPr>
      <xdr:spPr>
        <a:xfrm flipV="1">
          <a:off x="14592300" y="12718409"/>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32207</xdr:rowOff>
    </xdr:from>
    <xdr:to>
      <xdr:col>76</xdr:col>
      <xdr:colOff>114300</xdr:colOff>
      <xdr:row>74</xdr:row>
      <xdr:rowOff>39642</xdr:rowOff>
    </xdr:to>
    <xdr:cxnSp macro="">
      <xdr:nvCxnSpPr>
        <xdr:cNvPr id="618" name="直線コネクタ 617"/>
        <xdr:cNvCxnSpPr/>
      </xdr:nvCxnSpPr>
      <xdr:spPr>
        <a:xfrm>
          <a:off x="13703300" y="12719507"/>
          <a:ext cx="889000" cy="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17394</xdr:rowOff>
    </xdr:from>
    <xdr:to>
      <xdr:col>71</xdr:col>
      <xdr:colOff>177800</xdr:colOff>
      <xdr:row>74</xdr:row>
      <xdr:rowOff>32207</xdr:rowOff>
    </xdr:to>
    <xdr:cxnSp macro="">
      <xdr:nvCxnSpPr>
        <xdr:cNvPr id="621" name="直線コネクタ 620"/>
        <xdr:cNvCxnSpPr/>
      </xdr:nvCxnSpPr>
      <xdr:spPr>
        <a:xfrm>
          <a:off x="12814300" y="12704694"/>
          <a:ext cx="8890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11845</xdr:rowOff>
    </xdr:from>
    <xdr:to>
      <xdr:col>85</xdr:col>
      <xdr:colOff>177800</xdr:colOff>
      <xdr:row>74</xdr:row>
      <xdr:rowOff>113445</xdr:rowOff>
    </xdr:to>
    <xdr:sp macro="" textlink="">
      <xdr:nvSpPr>
        <xdr:cNvPr id="631" name="楕円 630"/>
        <xdr:cNvSpPr/>
      </xdr:nvSpPr>
      <xdr:spPr>
        <a:xfrm>
          <a:off x="16268700" y="1269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34722</xdr:rowOff>
    </xdr:from>
    <xdr:ext cx="599010" cy="259045"/>
    <xdr:sp macro="" textlink="">
      <xdr:nvSpPr>
        <xdr:cNvPr id="632" name="公債費該当値テキスト"/>
        <xdr:cNvSpPr txBox="1"/>
      </xdr:nvSpPr>
      <xdr:spPr>
        <a:xfrm>
          <a:off x="16370300" y="12550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151759</xdr:rowOff>
    </xdr:from>
    <xdr:to>
      <xdr:col>81</xdr:col>
      <xdr:colOff>101600</xdr:colOff>
      <xdr:row>74</xdr:row>
      <xdr:rowOff>81909</xdr:rowOff>
    </xdr:to>
    <xdr:sp macro="" textlink="">
      <xdr:nvSpPr>
        <xdr:cNvPr id="633" name="楕円 632"/>
        <xdr:cNvSpPr/>
      </xdr:nvSpPr>
      <xdr:spPr>
        <a:xfrm>
          <a:off x="15430500" y="1266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98436</xdr:rowOff>
    </xdr:from>
    <xdr:ext cx="599010" cy="259045"/>
    <xdr:sp macro="" textlink="">
      <xdr:nvSpPr>
        <xdr:cNvPr id="634" name="テキスト ボックス 633"/>
        <xdr:cNvSpPr txBox="1"/>
      </xdr:nvSpPr>
      <xdr:spPr>
        <a:xfrm>
          <a:off x="15181795" y="1244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160292</xdr:rowOff>
    </xdr:from>
    <xdr:to>
      <xdr:col>76</xdr:col>
      <xdr:colOff>165100</xdr:colOff>
      <xdr:row>74</xdr:row>
      <xdr:rowOff>90442</xdr:rowOff>
    </xdr:to>
    <xdr:sp macro="" textlink="">
      <xdr:nvSpPr>
        <xdr:cNvPr id="635" name="楕円 634"/>
        <xdr:cNvSpPr/>
      </xdr:nvSpPr>
      <xdr:spPr>
        <a:xfrm>
          <a:off x="14541500" y="1267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106969</xdr:rowOff>
    </xdr:from>
    <xdr:ext cx="599010" cy="259045"/>
    <xdr:sp macro="" textlink="">
      <xdr:nvSpPr>
        <xdr:cNvPr id="636" name="テキスト ボックス 635"/>
        <xdr:cNvSpPr txBox="1"/>
      </xdr:nvSpPr>
      <xdr:spPr>
        <a:xfrm>
          <a:off x="14292795" y="12451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152857</xdr:rowOff>
    </xdr:from>
    <xdr:to>
      <xdr:col>72</xdr:col>
      <xdr:colOff>38100</xdr:colOff>
      <xdr:row>74</xdr:row>
      <xdr:rowOff>83007</xdr:rowOff>
    </xdr:to>
    <xdr:sp macro="" textlink="">
      <xdr:nvSpPr>
        <xdr:cNvPr id="637" name="楕円 636"/>
        <xdr:cNvSpPr/>
      </xdr:nvSpPr>
      <xdr:spPr>
        <a:xfrm>
          <a:off x="13652500" y="1266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99534</xdr:rowOff>
    </xdr:from>
    <xdr:ext cx="599010" cy="259045"/>
    <xdr:sp macro="" textlink="">
      <xdr:nvSpPr>
        <xdr:cNvPr id="638" name="テキスト ボックス 637"/>
        <xdr:cNvSpPr txBox="1"/>
      </xdr:nvSpPr>
      <xdr:spPr>
        <a:xfrm>
          <a:off x="13403795" y="12443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138044</xdr:rowOff>
    </xdr:from>
    <xdr:to>
      <xdr:col>67</xdr:col>
      <xdr:colOff>101600</xdr:colOff>
      <xdr:row>74</xdr:row>
      <xdr:rowOff>68194</xdr:rowOff>
    </xdr:to>
    <xdr:sp macro="" textlink="">
      <xdr:nvSpPr>
        <xdr:cNvPr id="639" name="楕円 638"/>
        <xdr:cNvSpPr/>
      </xdr:nvSpPr>
      <xdr:spPr>
        <a:xfrm>
          <a:off x="12763500" y="126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84721</xdr:rowOff>
    </xdr:from>
    <xdr:ext cx="599010" cy="259045"/>
    <xdr:sp macro="" textlink="">
      <xdr:nvSpPr>
        <xdr:cNvPr id="640" name="テキスト ボックス 639"/>
        <xdr:cNvSpPr txBox="1"/>
      </xdr:nvSpPr>
      <xdr:spPr>
        <a:xfrm>
          <a:off x="12514795" y="12429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9950</xdr:rowOff>
    </xdr:from>
    <xdr:to>
      <xdr:col>85</xdr:col>
      <xdr:colOff>127000</xdr:colOff>
      <xdr:row>99</xdr:row>
      <xdr:rowOff>13770</xdr:rowOff>
    </xdr:to>
    <xdr:cxnSp macro="">
      <xdr:nvCxnSpPr>
        <xdr:cNvPr id="669" name="直線コネクタ 668"/>
        <xdr:cNvCxnSpPr/>
      </xdr:nvCxnSpPr>
      <xdr:spPr>
        <a:xfrm>
          <a:off x="15481300" y="16983500"/>
          <a:ext cx="838200" cy="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9950</xdr:rowOff>
    </xdr:from>
    <xdr:to>
      <xdr:col>81</xdr:col>
      <xdr:colOff>50800</xdr:colOff>
      <xdr:row>99</xdr:row>
      <xdr:rowOff>12250</xdr:rowOff>
    </xdr:to>
    <xdr:cxnSp macro="">
      <xdr:nvCxnSpPr>
        <xdr:cNvPr id="672" name="直線コネクタ 671"/>
        <xdr:cNvCxnSpPr/>
      </xdr:nvCxnSpPr>
      <xdr:spPr>
        <a:xfrm flipV="1">
          <a:off x="14592300" y="16983500"/>
          <a:ext cx="889000" cy="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113170</xdr:rowOff>
    </xdr:from>
    <xdr:to>
      <xdr:col>76</xdr:col>
      <xdr:colOff>114300</xdr:colOff>
      <xdr:row>99</xdr:row>
      <xdr:rowOff>12250</xdr:rowOff>
    </xdr:to>
    <xdr:cxnSp macro="">
      <xdr:nvCxnSpPr>
        <xdr:cNvPr id="675" name="直線コネクタ 674"/>
        <xdr:cNvCxnSpPr/>
      </xdr:nvCxnSpPr>
      <xdr:spPr>
        <a:xfrm>
          <a:off x="13703300" y="16915270"/>
          <a:ext cx="889000" cy="7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61163</xdr:rowOff>
    </xdr:from>
    <xdr:ext cx="534377" cy="259045"/>
    <xdr:sp macro="" textlink="">
      <xdr:nvSpPr>
        <xdr:cNvPr id="677" name="テキスト ボックス 676"/>
        <xdr:cNvSpPr txBox="1"/>
      </xdr:nvSpPr>
      <xdr:spPr>
        <a:xfrm>
          <a:off x="14325111" y="1669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113170</xdr:rowOff>
    </xdr:from>
    <xdr:to>
      <xdr:col>71</xdr:col>
      <xdr:colOff>177800</xdr:colOff>
      <xdr:row>98</xdr:row>
      <xdr:rowOff>130558</xdr:rowOff>
    </xdr:to>
    <xdr:cxnSp macro="">
      <xdr:nvCxnSpPr>
        <xdr:cNvPr id="678" name="直線コネクタ 677"/>
        <xdr:cNvCxnSpPr/>
      </xdr:nvCxnSpPr>
      <xdr:spPr>
        <a:xfrm flipV="1">
          <a:off x="12814300" y="16915270"/>
          <a:ext cx="889000" cy="1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34379</xdr:rowOff>
    </xdr:from>
    <xdr:ext cx="534377" cy="259045"/>
    <xdr:sp macro="" textlink="">
      <xdr:nvSpPr>
        <xdr:cNvPr id="680" name="テキスト ボックス 679"/>
        <xdr:cNvSpPr txBox="1"/>
      </xdr:nvSpPr>
      <xdr:spPr>
        <a:xfrm>
          <a:off x="13436111" y="1700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23030</xdr:rowOff>
    </xdr:from>
    <xdr:ext cx="534377" cy="259045"/>
    <xdr:sp macro="" textlink="">
      <xdr:nvSpPr>
        <xdr:cNvPr id="682" name="テキスト ボックス 681"/>
        <xdr:cNvSpPr txBox="1"/>
      </xdr:nvSpPr>
      <xdr:spPr>
        <a:xfrm>
          <a:off x="12547111" y="1699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134420</xdr:rowOff>
    </xdr:from>
    <xdr:to>
      <xdr:col>85</xdr:col>
      <xdr:colOff>177800</xdr:colOff>
      <xdr:row>99</xdr:row>
      <xdr:rowOff>64570</xdr:rowOff>
    </xdr:to>
    <xdr:sp macro="" textlink="">
      <xdr:nvSpPr>
        <xdr:cNvPr id="688" name="楕円 687"/>
        <xdr:cNvSpPr/>
      </xdr:nvSpPr>
      <xdr:spPr>
        <a:xfrm>
          <a:off x="16268700" y="169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130600</xdr:rowOff>
    </xdr:from>
    <xdr:to>
      <xdr:col>81</xdr:col>
      <xdr:colOff>101600</xdr:colOff>
      <xdr:row>99</xdr:row>
      <xdr:rowOff>60750</xdr:rowOff>
    </xdr:to>
    <xdr:sp macro="" textlink="">
      <xdr:nvSpPr>
        <xdr:cNvPr id="690" name="楕円 689"/>
        <xdr:cNvSpPr/>
      </xdr:nvSpPr>
      <xdr:spPr>
        <a:xfrm>
          <a:off x="15430500" y="1693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51877</xdr:rowOff>
    </xdr:from>
    <xdr:ext cx="534377" cy="259045"/>
    <xdr:sp macro="" textlink="">
      <xdr:nvSpPr>
        <xdr:cNvPr id="691" name="テキスト ボックス 690"/>
        <xdr:cNvSpPr txBox="1"/>
      </xdr:nvSpPr>
      <xdr:spPr>
        <a:xfrm>
          <a:off x="15214111" y="1702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132900</xdr:rowOff>
    </xdr:from>
    <xdr:to>
      <xdr:col>76</xdr:col>
      <xdr:colOff>165100</xdr:colOff>
      <xdr:row>99</xdr:row>
      <xdr:rowOff>63050</xdr:rowOff>
    </xdr:to>
    <xdr:sp macro="" textlink="">
      <xdr:nvSpPr>
        <xdr:cNvPr id="692" name="楕円 691"/>
        <xdr:cNvSpPr/>
      </xdr:nvSpPr>
      <xdr:spPr>
        <a:xfrm>
          <a:off x="14541500" y="169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54177</xdr:rowOff>
    </xdr:from>
    <xdr:ext cx="534377" cy="259045"/>
    <xdr:sp macro="" textlink="">
      <xdr:nvSpPr>
        <xdr:cNvPr id="693" name="テキスト ボックス 692"/>
        <xdr:cNvSpPr txBox="1"/>
      </xdr:nvSpPr>
      <xdr:spPr>
        <a:xfrm>
          <a:off x="14325111" y="1702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62370</xdr:rowOff>
    </xdr:from>
    <xdr:to>
      <xdr:col>72</xdr:col>
      <xdr:colOff>38100</xdr:colOff>
      <xdr:row>98</xdr:row>
      <xdr:rowOff>163970</xdr:rowOff>
    </xdr:to>
    <xdr:sp macro="" textlink="">
      <xdr:nvSpPr>
        <xdr:cNvPr id="694" name="楕円 693"/>
        <xdr:cNvSpPr/>
      </xdr:nvSpPr>
      <xdr:spPr>
        <a:xfrm>
          <a:off x="13652500" y="168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9047</xdr:rowOff>
    </xdr:from>
    <xdr:ext cx="534377" cy="259045"/>
    <xdr:sp macro="" textlink="">
      <xdr:nvSpPr>
        <xdr:cNvPr id="695" name="テキスト ボックス 694"/>
        <xdr:cNvSpPr txBox="1"/>
      </xdr:nvSpPr>
      <xdr:spPr>
        <a:xfrm>
          <a:off x="13436111" y="1663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79758</xdr:rowOff>
    </xdr:from>
    <xdr:to>
      <xdr:col>67</xdr:col>
      <xdr:colOff>101600</xdr:colOff>
      <xdr:row>99</xdr:row>
      <xdr:rowOff>9908</xdr:rowOff>
    </xdr:to>
    <xdr:sp macro="" textlink="">
      <xdr:nvSpPr>
        <xdr:cNvPr id="696" name="楕円 695"/>
        <xdr:cNvSpPr/>
      </xdr:nvSpPr>
      <xdr:spPr>
        <a:xfrm>
          <a:off x="12763500" y="1688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26435</xdr:rowOff>
    </xdr:from>
    <xdr:ext cx="534377" cy="259045"/>
    <xdr:sp macro="" textlink="">
      <xdr:nvSpPr>
        <xdr:cNvPr id="697" name="テキスト ボックス 696"/>
        <xdr:cNvSpPr txBox="1"/>
      </xdr:nvSpPr>
      <xdr:spPr>
        <a:xfrm>
          <a:off x="12547111" y="166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6" name="直線コネクタ 72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156163</xdr:rowOff>
    </xdr:from>
    <xdr:ext cx="469744" cy="259045"/>
    <xdr:sp macro="" textlink="">
      <xdr:nvSpPr>
        <xdr:cNvPr id="727" name="投資及び出資金平均値テキスト"/>
        <xdr:cNvSpPr txBox="1"/>
      </xdr:nvSpPr>
      <xdr:spPr>
        <a:xfrm>
          <a:off x="22212300" y="6328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9" name="直線コネクタ 72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2" name="直線コネクタ 73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5" name="直線コネクタ 73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165307</xdr:rowOff>
    </xdr:from>
    <xdr:ext cx="469744" cy="259045"/>
    <xdr:sp macro="" textlink="">
      <xdr:nvSpPr>
        <xdr:cNvPr id="739" name="テキスト ボックス 738"/>
        <xdr:cNvSpPr txBox="1"/>
      </xdr:nvSpPr>
      <xdr:spPr>
        <a:xfrm>
          <a:off x="18421428" y="5994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5" name="楕円 74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7" name="楕円 74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8" name="テキスト ボックス 74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9" name="楕円 74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0" name="テキスト ボックス 74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1" name="楕円 75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2" name="テキスト ボックス 75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3" name="楕円 75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4" name="テキスト ボックス 75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1" name="直線コネクタ 780"/>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4" name="直線コネクタ 783"/>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87" name="直線コネクタ 786"/>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0" name="直線コネクタ 789"/>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0" name="楕円 799"/>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1"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2" name="楕円 801"/>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3" name="テキスト ボックス 80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4" name="楕円 803"/>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5" name="テキスト ボックス 80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6" name="楕円 805"/>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07" name="テキスト ボックス 806"/>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8" name="楕円 807"/>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9" name="テキスト ボックス 808"/>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0" name="直線コネクタ 81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1" name="テキスト ボックス 82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2" name="直線コネクタ 82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3" name="テキスト ボックス 82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4" name="直線コネクタ 82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25" name="テキスト ボックス 82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6" name="直線コネクタ 82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7" name="テキスト ボックス 82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8" name="直線コネクタ 82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9" name="テキスト ボックス 82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0" name="直線コネクタ 82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1" name="テキスト ボックス 83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37808</xdr:rowOff>
    </xdr:from>
    <xdr:to>
      <xdr:col>116</xdr:col>
      <xdr:colOff>62864</xdr:colOff>
      <xdr:row>77</xdr:row>
      <xdr:rowOff>121653</xdr:rowOff>
    </xdr:to>
    <xdr:cxnSp macro="">
      <xdr:nvCxnSpPr>
        <xdr:cNvPr id="833" name="直線コネクタ 832"/>
        <xdr:cNvCxnSpPr/>
      </xdr:nvCxnSpPr>
      <xdr:spPr>
        <a:xfrm flipV="1">
          <a:off x="22159595" y="12039308"/>
          <a:ext cx="1269" cy="12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125480</xdr:rowOff>
    </xdr:from>
    <xdr:ext cx="534377" cy="259045"/>
    <xdr:sp macro="" textlink="">
      <xdr:nvSpPr>
        <xdr:cNvPr id="834" name="繰出金最小値テキスト"/>
        <xdr:cNvSpPr txBox="1"/>
      </xdr:nvSpPr>
      <xdr:spPr>
        <a:xfrm>
          <a:off x="22212300" y="1332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121653</xdr:rowOff>
    </xdr:from>
    <xdr:to>
      <xdr:col>116</xdr:col>
      <xdr:colOff>152400</xdr:colOff>
      <xdr:row>77</xdr:row>
      <xdr:rowOff>121653</xdr:rowOff>
    </xdr:to>
    <xdr:cxnSp macro="">
      <xdr:nvCxnSpPr>
        <xdr:cNvPr id="835" name="直線コネクタ 834"/>
        <xdr:cNvCxnSpPr/>
      </xdr:nvCxnSpPr>
      <xdr:spPr>
        <a:xfrm>
          <a:off x="22072600" y="1332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155935</xdr:rowOff>
    </xdr:from>
    <xdr:ext cx="599010" cy="259045"/>
    <xdr:sp macro="" textlink="">
      <xdr:nvSpPr>
        <xdr:cNvPr id="836" name="繰出金最大値テキスト"/>
        <xdr:cNvSpPr txBox="1"/>
      </xdr:nvSpPr>
      <xdr:spPr>
        <a:xfrm>
          <a:off x="22212300" y="1181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37808</xdr:rowOff>
    </xdr:from>
    <xdr:to>
      <xdr:col>116</xdr:col>
      <xdr:colOff>152400</xdr:colOff>
      <xdr:row>70</xdr:row>
      <xdr:rowOff>37808</xdr:rowOff>
    </xdr:to>
    <xdr:cxnSp macro="">
      <xdr:nvCxnSpPr>
        <xdr:cNvPr id="837" name="直線コネクタ 836"/>
        <xdr:cNvCxnSpPr/>
      </xdr:nvCxnSpPr>
      <xdr:spPr>
        <a:xfrm>
          <a:off x="22072600" y="1203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59868</xdr:rowOff>
    </xdr:from>
    <xdr:to>
      <xdr:col>116</xdr:col>
      <xdr:colOff>63500</xdr:colOff>
      <xdr:row>73</xdr:row>
      <xdr:rowOff>67373</xdr:rowOff>
    </xdr:to>
    <xdr:cxnSp macro="">
      <xdr:nvCxnSpPr>
        <xdr:cNvPr id="838" name="直線コネクタ 837"/>
        <xdr:cNvCxnSpPr/>
      </xdr:nvCxnSpPr>
      <xdr:spPr>
        <a:xfrm flipV="1">
          <a:off x="21323300" y="12575718"/>
          <a:ext cx="838200" cy="7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72102</xdr:rowOff>
    </xdr:from>
    <xdr:ext cx="534377" cy="259045"/>
    <xdr:sp macro="" textlink="">
      <xdr:nvSpPr>
        <xdr:cNvPr id="839" name="繰出金平均値テキスト"/>
        <xdr:cNvSpPr txBox="1"/>
      </xdr:nvSpPr>
      <xdr:spPr>
        <a:xfrm>
          <a:off x="22212300" y="12587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93675</xdr:rowOff>
    </xdr:from>
    <xdr:to>
      <xdr:col>116</xdr:col>
      <xdr:colOff>114300</xdr:colOff>
      <xdr:row>74</xdr:row>
      <xdr:rowOff>23825</xdr:rowOff>
    </xdr:to>
    <xdr:sp macro="" textlink="">
      <xdr:nvSpPr>
        <xdr:cNvPr id="840" name="フローチャート: 判断 839"/>
        <xdr:cNvSpPr/>
      </xdr:nvSpPr>
      <xdr:spPr>
        <a:xfrm>
          <a:off x="221107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54749</xdr:rowOff>
    </xdr:from>
    <xdr:to>
      <xdr:col>111</xdr:col>
      <xdr:colOff>177800</xdr:colOff>
      <xdr:row>73</xdr:row>
      <xdr:rowOff>67373</xdr:rowOff>
    </xdr:to>
    <xdr:cxnSp macro="">
      <xdr:nvCxnSpPr>
        <xdr:cNvPr id="841" name="直線コネクタ 840"/>
        <xdr:cNvCxnSpPr/>
      </xdr:nvCxnSpPr>
      <xdr:spPr>
        <a:xfrm>
          <a:off x="20434300" y="12570599"/>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78054</xdr:rowOff>
    </xdr:from>
    <xdr:to>
      <xdr:col>112</xdr:col>
      <xdr:colOff>38100</xdr:colOff>
      <xdr:row>74</xdr:row>
      <xdr:rowOff>8204</xdr:rowOff>
    </xdr:to>
    <xdr:sp macro="" textlink="">
      <xdr:nvSpPr>
        <xdr:cNvPr id="842" name="フローチャート: 判断 841"/>
        <xdr:cNvSpPr/>
      </xdr:nvSpPr>
      <xdr:spPr>
        <a:xfrm>
          <a:off x="21272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170781</xdr:rowOff>
    </xdr:from>
    <xdr:ext cx="534377" cy="259045"/>
    <xdr:sp macro="" textlink="">
      <xdr:nvSpPr>
        <xdr:cNvPr id="843" name="テキスト ボックス 842"/>
        <xdr:cNvSpPr txBox="1"/>
      </xdr:nvSpPr>
      <xdr:spPr>
        <a:xfrm>
          <a:off x="21056111" y="126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54749</xdr:rowOff>
    </xdr:from>
    <xdr:to>
      <xdr:col>107</xdr:col>
      <xdr:colOff>50800</xdr:colOff>
      <xdr:row>73</xdr:row>
      <xdr:rowOff>122377</xdr:rowOff>
    </xdr:to>
    <xdr:cxnSp macro="">
      <xdr:nvCxnSpPr>
        <xdr:cNvPr id="844" name="直線コネクタ 843"/>
        <xdr:cNvCxnSpPr/>
      </xdr:nvCxnSpPr>
      <xdr:spPr>
        <a:xfrm flipV="1">
          <a:off x="19545300" y="12570599"/>
          <a:ext cx="889000" cy="6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91072</xdr:rowOff>
    </xdr:from>
    <xdr:to>
      <xdr:col>107</xdr:col>
      <xdr:colOff>101600</xdr:colOff>
      <xdr:row>74</xdr:row>
      <xdr:rowOff>21222</xdr:rowOff>
    </xdr:to>
    <xdr:sp macro="" textlink="">
      <xdr:nvSpPr>
        <xdr:cNvPr id="845" name="フローチャート: 判断 844"/>
        <xdr:cNvSpPr/>
      </xdr:nvSpPr>
      <xdr:spPr>
        <a:xfrm>
          <a:off x="20383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12349</xdr:rowOff>
    </xdr:from>
    <xdr:ext cx="534377" cy="259045"/>
    <xdr:sp macro="" textlink="">
      <xdr:nvSpPr>
        <xdr:cNvPr id="846" name="テキスト ボックス 845"/>
        <xdr:cNvSpPr txBox="1"/>
      </xdr:nvSpPr>
      <xdr:spPr>
        <a:xfrm>
          <a:off x="20167111" y="1269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122377</xdr:rowOff>
    </xdr:from>
    <xdr:to>
      <xdr:col>102</xdr:col>
      <xdr:colOff>114300</xdr:colOff>
      <xdr:row>74</xdr:row>
      <xdr:rowOff>37224</xdr:rowOff>
    </xdr:to>
    <xdr:cxnSp macro="">
      <xdr:nvCxnSpPr>
        <xdr:cNvPr id="847" name="直線コネクタ 846"/>
        <xdr:cNvCxnSpPr/>
      </xdr:nvCxnSpPr>
      <xdr:spPr>
        <a:xfrm flipV="1">
          <a:off x="18656300" y="12638227"/>
          <a:ext cx="889000" cy="8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88112</xdr:rowOff>
    </xdr:from>
    <xdr:to>
      <xdr:col>102</xdr:col>
      <xdr:colOff>165100</xdr:colOff>
      <xdr:row>74</xdr:row>
      <xdr:rowOff>18262</xdr:rowOff>
    </xdr:to>
    <xdr:sp macro="" textlink="">
      <xdr:nvSpPr>
        <xdr:cNvPr id="848" name="フローチャート: 判断 847"/>
        <xdr:cNvSpPr/>
      </xdr:nvSpPr>
      <xdr:spPr>
        <a:xfrm>
          <a:off x="19494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9389</xdr:rowOff>
    </xdr:from>
    <xdr:ext cx="534377" cy="259045"/>
    <xdr:sp macro="" textlink="">
      <xdr:nvSpPr>
        <xdr:cNvPr id="849" name="テキスト ボックス 848"/>
        <xdr:cNvSpPr txBox="1"/>
      </xdr:nvSpPr>
      <xdr:spPr>
        <a:xfrm>
          <a:off x="19278111" y="1269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125667</xdr:rowOff>
    </xdr:from>
    <xdr:to>
      <xdr:col>98</xdr:col>
      <xdr:colOff>38100</xdr:colOff>
      <xdr:row>74</xdr:row>
      <xdr:rowOff>55817</xdr:rowOff>
    </xdr:to>
    <xdr:sp macro="" textlink="">
      <xdr:nvSpPr>
        <xdr:cNvPr id="850" name="フローチャート: 判断 849"/>
        <xdr:cNvSpPr/>
      </xdr:nvSpPr>
      <xdr:spPr>
        <a:xfrm>
          <a:off x="18605500" y="1264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72344</xdr:rowOff>
    </xdr:from>
    <xdr:ext cx="534377" cy="259045"/>
    <xdr:sp macro="" textlink="">
      <xdr:nvSpPr>
        <xdr:cNvPr id="851" name="テキスト ボックス 850"/>
        <xdr:cNvSpPr txBox="1"/>
      </xdr:nvSpPr>
      <xdr:spPr>
        <a:xfrm>
          <a:off x="18389111" y="1241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2" name="テキスト ボックス 85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3" name="テキスト ボックス 85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4" name="テキスト ボックス 85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5" name="テキスト ボックス 85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6" name="テキスト ボックス 85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9068</xdr:rowOff>
    </xdr:from>
    <xdr:to>
      <xdr:col>116</xdr:col>
      <xdr:colOff>114300</xdr:colOff>
      <xdr:row>73</xdr:row>
      <xdr:rowOff>110668</xdr:rowOff>
    </xdr:to>
    <xdr:sp macro="" textlink="">
      <xdr:nvSpPr>
        <xdr:cNvPr id="857" name="楕円 856"/>
        <xdr:cNvSpPr/>
      </xdr:nvSpPr>
      <xdr:spPr>
        <a:xfrm>
          <a:off x="22110700" y="12524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31945</xdr:rowOff>
    </xdr:from>
    <xdr:ext cx="534377" cy="259045"/>
    <xdr:sp macro="" textlink="">
      <xdr:nvSpPr>
        <xdr:cNvPr id="858" name="繰出金該当値テキスト"/>
        <xdr:cNvSpPr txBox="1"/>
      </xdr:nvSpPr>
      <xdr:spPr>
        <a:xfrm>
          <a:off x="22212300" y="1237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16573</xdr:rowOff>
    </xdr:from>
    <xdr:to>
      <xdr:col>112</xdr:col>
      <xdr:colOff>38100</xdr:colOff>
      <xdr:row>73</xdr:row>
      <xdr:rowOff>118173</xdr:rowOff>
    </xdr:to>
    <xdr:sp macro="" textlink="">
      <xdr:nvSpPr>
        <xdr:cNvPr id="859" name="楕円 858"/>
        <xdr:cNvSpPr/>
      </xdr:nvSpPr>
      <xdr:spPr>
        <a:xfrm>
          <a:off x="21272500" y="125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134700</xdr:rowOff>
    </xdr:from>
    <xdr:ext cx="534377" cy="259045"/>
    <xdr:sp macro="" textlink="">
      <xdr:nvSpPr>
        <xdr:cNvPr id="860" name="テキスト ボックス 859"/>
        <xdr:cNvSpPr txBox="1"/>
      </xdr:nvSpPr>
      <xdr:spPr>
        <a:xfrm>
          <a:off x="21056111" y="1230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3949</xdr:rowOff>
    </xdr:from>
    <xdr:to>
      <xdr:col>107</xdr:col>
      <xdr:colOff>101600</xdr:colOff>
      <xdr:row>73</xdr:row>
      <xdr:rowOff>105549</xdr:rowOff>
    </xdr:to>
    <xdr:sp macro="" textlink="">
      <xdr:nvSpPr>
        <xdr:cNvPr id="861" name="楕円 860"/>
        <xdr:cNvSpPr/>
      </xdr:nvSpPr>
      <xdr:spPr>
        <a:xfrm>
          <a:off x="20383500" y="1251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122076</xdr:rowOff>
    </xdr:from>
    <xdr:ext cx="534377" cy="259045"/>
    <xdr:sp macro="" textlink="">
      <xdr:nvSpPr>
        <xdr:cNvPr id="862" name="テキスト ボックス 861"/>
        <xdr:cNvSpPr txBox="1"/>
      </xdr:nvSpPr>
      <xdr:spPr>
        <a:xfrm>
          <a:off x="20167111" y="1229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71577</xdr:rowOff>
    </xdr:from>
    <xdr:to>
      <xdr:col>102</xdr:col>
      <xdr:colOff>165100</xdr:colOff>
      <xdr:row>74</xdr:row>
      <xdr:rowOff>1727</xdr:rowOff>
    </xdr:to>
    <xdr:sp macro="" textlink="">
      <xdr:nvSpPr>
        <xdr:cNvPr id="863" name="楕円 862"/>
        <xdr:cNvSpPr/>
      </xdr:nvSpPr>
      <xdr:spPr>
        <a:xfrm>
          <a:off x="19494500" y="1258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18254</xdr:rowOff>
    </xdr:from>
    <xdr:ext cx="534377" cy="259045"/>
    <xdr:sp macro="" textlink="">
      <xdr:nvSpPr>
        <xdr:cNvPr id="864" name="テキスト ボックス 863"/>
        <xdr:cNvSpPr txBox="1"/>
      </xdr:nvSpPr>
      <xdr:spPr>
        <a:xfrm>
          <a:off x="19278111" y="1236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157874</xdr:rowOff>
    </xdr:from>
    <xdr:to>
      <xdr:col>98</xdr:col>
      <xdr:colOff>38100</xdr:colOff>
      <xdr:row>74</xdr:row>
      <xdr:rowOff>88024</xdr:rowOff>
    </xdr:to>
    <xdr:sp macro="" textlink="">
      <xdr:nvSpPr>
        <xdr:cNvPr id="865" name="楕円 864"/>
        <xdr:cNvSpPr/>
      </xdr:nvSpPr>
      <xdr:spPr>
        <a:xfrm>
          <a:off x="18605500" y="126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79151</xdr:rowOff>
    </xdr:from>
    <xdr:ext cx="534377" cy="259045"/>
    <xdr:sp macro="" textlink="">
      <xdr:nvSpPr>
        <xdr:cNvPr id="866" name="テキスト ボックス 865"/>
        <xdr:cNvSpPr txBox="1"/>
      </xdr:nvSpPr>
      <xdr:spPr>
        <a:xfrm>
          <a:off x="18389111" y="1276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7" name="正方形/長方形 86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8" name="正方形/長方形 86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9" name="正方形/長方形 86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0" name="正方形/長方形 86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1" name="正方形/長方形 87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2" name="正方形/長方形 87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3" name="正方形/長方形 87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4" name="正方形/長方形 87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5" name="テキスト ボックス 87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6" name="直線コネクタ 87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7" name="直線コネクタ 87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8" name="テキスト ボックス 87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9" name="直線コネクタ 87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0" name="テキスト ボックス 87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2" name="直線コネクタ 88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4" name="直線コネクタ 88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7" name="直線コネクタ 88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9" name="フローチャート: 判断 88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0" name="直線コネクタ 88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1" name="フローチャート: 判断 89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2" name="テキスト ボックス 89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3" name="直線コネクタ 89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4" name="フローチャート: 判断 89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5" name="テキスト ボックス 89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6" name="直線コネクタ 89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7" name="フローチャート: 判断 89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8" name="テキスト ボックス 89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9" name="フローチャート: 判断 89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0" name="テキスト ボックス 89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1" name="テキスト ボックス 90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2" name="テキスト ボックス 90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3" name="テキスト ボックス 90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4" name="テキスト ボックス 90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5" name="テキスト ボックス 90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楕円 90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8" name="楕円 90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9" name="テキスト ボックス 90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0" name="楕円 90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1" name="テキスト ボックス 91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2" name="楕円 91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3" name="テキスト ボックス 91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楕円 91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5" name="テキスト ボックス 91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6" name="正方形/長方形 9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7" name="正方形/長方形 9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8" name="テキスト ボックス 9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154396</xdr:rowOff>
    </xdr:from>
    <xdr:to>
      <xdr:col>24</xdr:col>
      <xdr:colOff>63500</xdr:colOff>
      <xdr:row>39</xdr:row>
      <xdr:rowOff>32911</xdr:rowOff>
    </xdr:to>
    <xdr:cxnSp macro="">
      <xdr:nvCxnSpPr>
        <xdr:cNvPr id="63" name="直線コネクタ 62"/>
        <xdr:cNvCxnSpPr/>
      </xdr:nvCxnSpPr>
      <xdr:spPr>
        <a:xfrm flipV="1">
          <a:off x="3797300" y="6498046"/>
          <a:ext cx="838200" cy="22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31114</xdr:rowOff>
    </xdr:from>
    <xdr:ext cx="469744" cy="259045"/>
    <xdr:sp macro="" textlink="">
      <xdr:nvSpPr>
        <xdr:cNvPr id="64" name="議会費平均値テキスト"/>
        <xdr:cNvSpPr txBox="1"/>
      </xdr:nvSpPr>
      <xdr:spPr>
        <a:xfrm>
          <a:off x="4686300" y="5860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140353</xdr:rowOff>
    </xdr:from>
    <xdr:to>
      <xdr:col>19</xdr:col>
      <xdr:colOff>177800</xdr:colOff>
      <xdr:row>39</xdr:row>
      <xdr:rowOff>32911</xdr:rowOff>
    </xdr:to>
    <xdr:cxnSp macro="">
      <xdr:nvCxnSpPr>
        <xdr:cNvPr id="66" name="直線コネクタ 65"/>
        <xdr:cNvCxnSpPr/>
      </xdr:nvCxnSpPr>
      <xdr:spPr>
        <a:xfrm>
          <a:off x="2908300" y="6484003"/>
          <a:ext cx="889000" cy="2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167512</xdr:rowOff>
    </xdr:from>
    <xdr:ext cx="469744" cy="259045"/>
    <xdr:sp macro="" textlink="">
      <xdr:nvSpPr>
        <xdr:cNvPr id="68" name="テキスト ボックス 67"/>
        <xdr:cNvSpPr txBox="1"/>
      </xdr:nvSpPr>
      <xdr:spPr>
        <a:xfrm>
          <a:off x="3562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105084</xdr:rowOff>
    </xdr:from>
    <xdr:to>
      <xdr:col>15</xdr:col>
      <xdr:colOff>50800</xdr:colOff>
      <xdr:row>37</xdr:row>
      <xdr:rowOff>140353</xdr:rowOff>
    </xdr:to>
    <xdr:cxnSp macro="">
      <xdr:nvCxnSpPr>
        <xdr:cNvPr id="69" name="直線コネクタ 68"/>
        <xdr:cNvCxnSpPr/>
      </xdr:nvCxnSpPr>
      <xdr:spPr>
        <a:xfrm>
          <a:off x="2019300" y="6448734"/>
          <a:ext cx="889000" cy="35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169145</xdr:rowOff>
    </xdr:from>
    <xdr:ext cx="469744" cy="259045"/>
    <xdr:sp macro="" textlink="">
      <xdr:nvSpPr>
        <xdr:cNvPr id="71" name="テキスト ボックス 70"/>
        <xdr:cNvSpPr txBox="1"/>
      </xdr:nvSpPr>
      <xdr:spPr>
        <a:xfrm>
          <a:off x="2673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105084</xdr:rowOff>
    </xdr:from>
    <xdr:to>
      <xdr:col>10</xdr:col>
      <xdr:colOff>114300</xdr:colOff>
      <xdr:row>37</xdr:row>
      <xdr:rowOff>122065</xdr:rowOff>
    </xdr:to>
    <xdr:cxnSp macro="">
      <xdr:nvCxnSpPr>
        <xdr:cNvPr id="72" name="直線コネクタ 71"/>
        <xdr:cNvCxnSpPr/>
      </xdr:nvCxnSpPr>
      <xdr:spPr>
        <a:xfrm flipV="1">
          <a:off x="1130300" y="6448734"/>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171104</xdr:rowOff>
    </xdr:from>
    <xdr:ext cx="469744" cy="259045"/>
    <xdr:sp macro="" textlink="">
      <xdr:nvSpPr>
        <xdr:cNvPr id="74" name="テキスト ボックス 73"/>
        <xdr:cNvSpPr txBox="1"/>
      </xdr:nvSpPr>
      <xdr:spPr>
        <a:xfrm>
          <a:off x="1784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32964</xdr:rowOff>
    </xdr:from>
    <xdr:ext cx="469744" cy="259045"/>
    <xdr:sp macro="" textlink="">
      <xdr:nvSpPr>
        <xdr:cNvPr id="76" name="テキスト ボックス 75"/>
        <xdr:cNvSpPr txBox="1"/>
      </xdr:nvSpPr>
      <xdr:spPr>
        <a:xfrm>
          <a:off x="895428" y="569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103596</xdr:rowOff>
    </xdr:from>
    <xdr:to>
      <xdr:col>24</xdr:col>
      <xdr:colOff>114300</xdr:colOff>
      <xdr:row>38</xdr:row>
      <xdr:rowOff>33745</xdr:rowOff>
    </xdr:to>
    <xdr:sp macro="" textlink="">
      <xdr:nvSpPr>
        <xdr:cNvPr id="82" name="楕円 81"/>
        <xdr:cNvSpPr/>
      </xdr:nvSpPr>
      <xdr:spPr>
        <a:xfrm>
          <a:off x="45847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82023</xdr:rowOff>
    </xdr:from>
    <xdr:ext cx="469744" cy="259045"/>
    <xdr:sp macro="" textlink="">
      <xdr:nvSpPr>
        <xdr:cNvPr id="83" name="議会費該当値テキスト"/>
        <xdr:cNvSpPr txBox="1"/>
      </xdr:nvSpPr>
      <xdr:spPr>
        <a:xfrm>
          <a:off x="4686300" y="642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153561</xdr:rowOff>
    </xdr:from>
    <xdr:to>
      <xdr:col>20</xdr:col>
      <xdr:colOff>38100</xdr:colOff>
      <xdr:row>39</xdr:row>
      <xdr:rowOff>83711</xdr:rowOff>
    </xdr:to>
    <xdr:sp macro="" textlink="">
      <xdr:nvSpPr>
        <xdr:cNvPr id="84" name="楕円 83"/>
        <xdr:cNvSpPr/>
      </xdr:nvSpPr>
      <xdr:spPr>
        <a:xfrm>
          <a:off x="3746500" y="66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74838</xdr:rowOff>
    </xdr:from>
    <xdr:ext cx="469744" cy="259045"/>
    <xdr:sp macro="" textlink="">
      <xdr:nvSpPr>
        <xdr:cNvPr id="85" name="テキスト ボックス 84"/>
        <xdr:cNvSpPr txBox="1"/>
      </xdr:nvSpPr>
      <xdr:spPr>
        <a:xfrm>
          <a:off x="3562428" y="676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89553</xdr:rowOff>
    </xdr:from>
    <xdr:to>
      <xdr:col>15</xdr:col>
      <xdr:colOff>101600</xdr:colOff>
      <xdr:row>38</xdr:row>
      <xdr:rowOff>19703</xdr:rowOff>
    </xdr:to>
    <xdr:sp macro="" textlink="">
      <xdr:nvSpPr>
        <xdr:cNvPr id="86" name="楕円 85"/>
        <xdr:cNvSpPr/>
      </xdr:nvSpPr>
      <xdr:spPr>
        <a:xfrm>
          <a:off x="2857500" y="6433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10830</xdr:rowOff>
    </xdr:from>
    <xdr:ext cx="469744" cy="259045"/>
    <xdr:sp macro="" textlink="">
      <xdr:nvSpPr>
        <xdr:cNvPr id="87" name="テキスト ボックス 86"/>
        <xdr:cNvSpPr txBox="1"/>
      </xdr:nvSpPr>
      <xdr:spPr>
        <a:xfrm>
          <a:off x="2673428" y="6525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54284</xdr:rowOff>
    </xdr:from>
    <xdr:to>
      <xdr:col>10</xdr:col>
      <xdr:colOff>165100</xdr:colOff>
      <xdr:row>37</xdr:row>
      <xdr:rowOff>155884</xdr:rowOff>
    </xdr:to>
    <xdr:sp macro="" textlink="">
      <xdr:nvSpPr>
        <xdr:cNvPr id="88" name="楕円 87"/>
        <xdr:cNvSpPr/>
      </xdr:nvSpPr>
      <xdr:spPr>
        <a:xfrm>
          <a:off x="19685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147011</xdr:rowOff>
    </xdr:from>
    <xdr:ext cx="469744" cy="259045"/>
    <xdr:sp macro="" textlink="">
      <xdr:nvSpPr>
        <xdr:cNvPr id="89" name="テキスト ボックス 88"/>
        <xdr:cNvSpPr txBox="1"/>
      </xdr:nvSpPr>
      <xdr:spPr>
        <a:xfrm>
          <a:off x="1784428" y="649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71265</xdr:rowOff>
    </xdr:from>
    <xdr:to>
      <xdr:col>6</xdr:col>
      <xdr:colOff>38100</xdr:colOff>
      <xdr:row>38</xdr:row>
      <xdr:rowOff>1415</xdr:rowOff>
    </xdr:to>
    <xdr:sp macro="" textlink="">
      <xdr:nvSpPr>
        <xdr:cNvPr id="90" name="楕円 89"/>
        <xdr:cNvSpPr/>
      </xdr:nvSpPr>
      <xdr:spPr>
        <a:xfrm>
          <a:off x="1079500" y="641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163992</xdr:rowOff>
    </xdr:from>
    <xdr:ext cx="469744" cy="259045"/>
    <xdr:sp macro="" textlink="">
      <xdr:nvSpPr>
        <xdr:cNvPr id="91" name="テキスト ボックス 90"/>
        <xdr:cNvSpPr txBox="1"/>
      </xdr:nvSpPr>
      <xdr:spPr>
        <a:xfrm>
          <a:off x="895428" y="650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10857</xdr:rowOff>
    </xdr:from>
    <xdr:to>
      <xdr:col>24</xdr:col>
      <xdr:colOff>63500</xdr:colOff>
      <xdr:row>59</xdr:row>
      <xdr:rowOff>24461</xdr:rowOff>
    </xdr:to>
    <xdr:cxnSp macro="">
      <xdr:nvCxnSpPr>
        <xdr:cNvPr id="122" name="直線コネクタ 121"/>
        <xdr:cNvCxnSpPr/>
      </xdr:nvCxnSpPr>
      <xdr:spPr>
        <a:xfrm flipV="1">
          <a:off x="3797300" y="10126407"/>
          <a:ext cx="838200" cy="1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88144</xdr:rowOff>
    </xdr:from>
    <xdr:ext cx="599010" cy="259045"/>
    <xdr:sp macro="" textlink="">
      <xdr:nvSpPr>
        <xdr:cNvPr id="123" name="総務費平均値テキスト"/>
        <xdr:cNvSpPr txBox="1"/>
      </xdr:nvSpPr>
      <xdr:spPr>
        <a:xfrm>
          <a:off x="4686300" y="9860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24461</xdr:rowOff>
    </xdr:from>
    <xdr:to>
      <xdr:col>19</xdr:col>
      <xdr:colOff>177800</xdr:colOff>
      <xdr:row>59</xdr:row>
      <xdr:rowOff>24898</xdr:rowOff>
    </xdr:to>
    <xdr:cxnSp macro="">
      <xdr:nvCxnSpPr>
        <xdr:cNvPr id="125" name="直線コネクタ 124"/>
        <xdr:cNvCxnSpPr/>
      </xdr:nvCxnSpPr>
      <xdr:spPr>
        <a:xfrm flipV="1">
          <a:off x="2908300" y="10140011"/>
          <a:ext cx="889000" cy="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24509</xdr:rowOff>
    </xdr:from>
    <xdr:ext cx="599010" cy="259045"/>
    <xdr:sp macro="" textlink="">
      <xdr:nvSpPr>
        <xdr:cNvPr id="127" name="テキスト ボックス 126"/>
        <xdr:cNvSpPr txBox="1"/>
      </xdr:nvSpPr>
      <xdr:spPr>
        <a:xfrm>
          <a:off x="3497795" y="979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156780</xdr:rowOff>
    </xdr:from>
    <xdr:to>
      <xdr:col>15</xdr:col>
      <xdr:colOff>50800</xdr:colOff>
      <xdr:row>59</xdr:row>
      <xdr:rowOff>24898</xdr:rowOff>
    </xdr:to>
    <xdr:cxnSp macro="">
      <xdr:nvCxnSpPr>
        <xdr:cNvPr id="128" name="直線コネクタ 127"/>
        <xdr:cNvCxnSpPr/>
      </xdr:nvCxnSpPr>
      <xdr:spPr>
        <a:xfrm>
          <a:off x="2019300" y="10100880"/>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49868</xdr:rowOff>
    </xdr:from>
    <xdr:ext cx="599010" cy="259045"/>
    <xdr:sp macro="" textlink="">
      <xdr:nvSpPr>
        <xdr:cNvPr id="130" name="テキスト ボックス 129"/>
        <xdr:cNvSpPr txBox="1"/>
      </xdr:nvSpPr>
      <xdr:spPr>
        <a:xfrm>
          <a:off x="2608795" y="9822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156780</xdr:rowOff>
    </xdr:from>
    <xdr:to>
      <xdr:col>10</xdr:col>
      <xdr:colOff>114300</xdr:colOff>
      <xdr:row>59</xdr:row>
      <xdr:rowOff>1656</xdr:rowOff>
    </xdr:to>
    <xdr:cxnSp macro="">
      <xdr:nvCxnSpPr>
        <xdr:cNvPr id="131" name="直線コネクタ 130"/>
        <xdr:cNvCxnSpPr/>
      </xdr:nvCxnSpPr>
      <xdr:spPr>
        <a:xfrm flipV="1">
          <a:off x="1130300" y="10100880"/>
          <a:ext cx="889000" cy="1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45169</xdr:rowOff>
    </xdr:from>
    <xdr:ext cx="599010" cy="259045"/>
    <xdr:sp macro="" textlink="">
      <xdr:nvSpPr>
        <xdr:cNvPr id="133" name="テキスト ボックス 132"/>
        <xdr:cNvSpPr txBox="1"/>
      </xdr:nvSpPr>
      <xdr:spPr>
        <a:xfrm>
          <a:off x="1719795" y="9817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42509</xdr:rowOff>
    </xdr:from>
    <xdr:ext cx="599010" cy="259045"/>
    <xdr:sp macro="" textlink="">
      <xdr:nvSpPr>
        <xdr:cNvPr id="135" name="テキスト ボックス 134"/>
        <xdr:cNvSpPr txBox="1"/>
      </xdr:nvSpPr>
      <xdr:spPr>
        <a:xfrm>
          <a:off x="830795" y="9815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131507</xdr:rowOff>
    </xdr:from>
    <xdr:to>
      <xdr:col>24</xdr:col>
      <xdr:colOff>114300</xdr:colOff>
      <xdr:row>59</xdr:row>
      <xdr:rowOff>61657</xdr:rowOff>
    </xdr:to>
    <xdr:sp macro="" textlink="">
      <xdr:nvSpPr>
        <xdr:cNvPr id="141" name="楕円 140"/>
        <xdr:cNvSpPr/>
      </xdr:nvSpPr>
      <xdr:spPr>
        <a:xfrm>
          <a:off x="4584700" y="1007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46434</xdr:rowOff>
    </xdr:from>
    <xdr:ext cx="534377" cy="259045"/>
    <xdr:sp macro="" textlink="">
      <xdr:nvSpPr>
        <xdr:cNvPr id="142" name="総務費該当値テキスト"/>
        <xdr:cNvSpPr txBox="1"/>
      </xdr:nvSpPr>
      <xdr:spPr>
        <a:xfrm>
          <a:off x="4686300" y="999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145111</xdr:rowOff>
    </xdr:from>
    <xdr:to>
      <xdr:col>20</xdr:col>
      <xdr:colOff>38100</xdr:colOff>
      <xdr:row>59</xdr:row>
      <xdr:rowOff>75261</xdr:rowOff>
    </xdr:to>
    <xdr:sp macro="" textlink="">
      <xdr:nvSpPr>
        <xdr:cNvPr id="143" name="楕円 142"/>
        <xdr:cNvSpPr/>
      </xdr:nvSpPr>
      <xdr:spPr>
        <a:xfrm>
          <a:off x="3746500" y="1008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66388</xdr:rowOff>
    </xdr:from>
    <xdr:ext cx="534377" cy="259045"/>
    <xdr:sp macro="" textlink="">
      <xdr:nvSpPr>
        <xdr:cNvPr id="144" name="テキスト ボックス 143"/>
        <xdr:cNvSpPr txBox="1"/>
      </xdr:nvSpPr>
      <xdr:spPr>
        <a:xfrm>
          <a:off x="3530111" y="101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145548</xdr:rowOff>
    </xdr:from>
    <xdr:to>
      <xdr:col>15</xdr:col>
      <xdr:colOff>101600</xdr:colOff>
      <xdr:row>59</xdr:row>
      <xdr:rowOff>75698</xdr:rowOff>
    </xdr:to>
    <xdr:sp macro="" textlink="">
      <xdr:nvSpPr>
        <xdr:cNvPr id="145" name="楕円 144"/>
        <xdr:cNvSpPr/>
      </xdr:nvSpPr>
      <xdr:spPr>
        <a:xfrm>
          <a:off x="2857500" y="1008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66825</xdr:rowOff>
    </xdr:from>
    <xdr:ext cx="534377" cy="259045"/>
    <xdr:sp macro="" textlink="">
      <xdr:nvSpPr>
        <xdr:cNvPr id="146" name="テキスト ボックス 145"/>
        <xdr:cNvSpPr txBox="1"/>
      </xdr:nvSpPr>
      <xdr:spPr>
        <a:xfrm>
          <a:off x="2641111" y="1018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105980</xdr:rowOff>
    </xdr:from>
    <xdr:to>
      <xdr:col>10</xdr:col>
      <xdr:colOff>165100</xdr:colOff>
      <xdr:row>59</xdr:row>
      <xdr:rowOff>36130</xdr:rowOff>
    </xdr:to>
    <xdr:sp macro="" textlink="">
      <xdr:nvSpPr>
        <xdr:cNvPr id="147" name="楕円 146"/>
        <xdr:cNvSpPr/>
      </xdr:nvSpPr>
      <xdr:spPr>
        <a:xfrm>
          <a:off x="1968500" y="1005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27257</xdr:rowOff>
    </xdr:from>
    <xdr:ext cx="599010" cy="259045"/>
    <xdr:sp macro="" textlink="">
      <xdr:nvSpPr>
        <xdr:cNvPr id="148" name="テキスト ボックス 147"/>
        <xdr:cNvSpPr txBox="1"/>
      </xdr:nvSpPr>
      <xdr:spPr>
        <a:xfrm>
          <a:off x="1719795" y="1014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122306</xdr:rowOff>
    </xdr:from>
    <xdr:to>
      <xdr:col>6</xdr:col>
      <xdr:colOff>38100</xdr:colOff>
      <xdr:row>59</xdr:row>
      <xdr:rowOff>52456</xdr:rowOff>
    </xdr:to>
    <xdr:sp macro="" textlink="">
      <xdr:nvSpPr>
        <xdr:cNvPr id="149" name="楕円 148"/>
        <xdr:cNvSpPr/>
      </xdr:nvSpPr>
      <xdr:spPr>
        <a:xfrm>
          <a:off x="1079500" y="1006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43583</xdr:rowOff>
    </xdr:from>
    <xdr:ext cx="534377" cy="259045"/>
    <xdr:sp macro="" textlink="">
      <xdr:nvSpPr>
        <xdr:cNvPr id="150" name="テキスト ボックス 149"/>
        <xdr:cNvSpPr txBox="1"/>
      </xdr:nvSpPr>
      <xdr:spPr>
        <a:xfrm>
          <a:off x="863111" y="1015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129329</xdr:rowOff>
    </xdr:from>
    <xdr:to>
      <xdr:col>24</xdr:col>
      <xdr:colOff>63500</xdr:colOff>
      <xdr:row>76</xdr:row>
      <xdr:rowOff>161882</xdr:rowOff>
    </xdr:to>
    <xdr:cxnSp macro="">
      <xdr:nvCxnSpPr>
        <xdr:cNvPr id="180" name="直線コネクタ 179"/>
        <xdr:cNvCxnSpPr/>
      </xdr:nvCxnSpPr>
      <xdr:spPr>
        <a:xfrm flipV="1">
          <a:off x="3797300" y="13159529"/>
          <a:ext cx="8382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3184</xdr:rowOff>
    </xdr:from>
    <xdr:ext cx="599010" cy="259045"/>
    <xdr:sp macro="" textlink="">
      <xdr:nvSpPr>
        <xdr:cNvPr id="181" name="民生費平均値テキスト"/>
        <xdr:cNvSpPr txBox="1"/>
      </xdr:nvSpPr>
      <xdr:spPr>
        <a:xfrm>
          <a:off x="4686300" y="12861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161882</xdr:rowOff>
    </xdr:from>
    <xdr:to>
      <xdr:col>19</xdr:col>
      <xdr:colOff>177800</xdr:colOff>
      <xdr:row>77</xdr:row>
      <xdr:rowOff>32196</xdr:rowOff>
    </xdr:to>
    <xdr:cxnSp macro="">
      <xdr:nvCxnSpPr>
        <xdr:cNvPr id="183" name="直線コネクタ 182"/>
        <xdr:cNvCxnSpPr/>
      </xdr:nvCxnSpPr>
      <xdr:spPr>
        <a:xfrm flipV="1">
          <a:off x="2908300" y="13192082"/>
          <a:ext cx="889000" cy="4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63291</xdr:rowOff>
    </xdr:from>
    <xdr:ext cx="599010" cy="259045"/>
    <xdr:sp macro="" textlink="">
      <xdr:nvSpPr>
        <xdr:cNvPr id="185" name="テキスト ボックス 184"/>
        <xdr:cNvSpPr txBox="1"/>
      </xdr:nvSpPr>
      <xdr:spPr>
        <a:xfrm>
          <a:off x="3497795" y="12750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32196</xdr:rowOff>
    </xdr:from>
    <xdr:to>
      <xdr:col>15</xdr:col>
      <xdr:colOff>50800</xdr:colOff>
      <xdr:row>77</xdr:row>
      <xdr:rowOff>79928</xdr:rowOff>
    </xdr:to>
    <xdr:cxnSp macro="">
      <xdr:nvCxnSpPr>
        <xdr:cNvPr id="186" name="直線コネクタ 185"/>
        <xdr:cNvCxnSpPr/>
      </xdr:nvCxnSpPr>
      <xdr:spPr>
        <a:xfrm flipV="1">
          <a:off x="2019300" y="13233846"/>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40317</xdr:rowOff>
    </xdr:from>
    <xdr:ext cx="599010" cy="259045"/>
    <xdr:sp macro="" textlink="">
      <xdr:nvSpPr>
        <xdr:cNvPr id="188" name="テキスト ボックス 187"/>
        <xdr:cNvSpPr txBox="1"/>
      </xdr:nvSpPr>
      <xdr:spPr>
        <a:xfrm>
          <a:off x="2608795" y="1289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79928</xdr:rowOff>
    </xdr:from>
    <xdr:to>
      <xdr:col>10</xdr:col>
      <xdr:colOff>114300</xdr:colOff>
      <xdr:row>77</xdr:row>
      <xdr:rowOff>156601</xdr:rowOff>
    </xdr:to>
    <xdr:cxnSp macro="">
      <xdr:nvCxnSpPr>
        <xdr:cNvPr id="189" name="直線コネクタ 188"/>
        <xdr:cNvCxnSpPr/>
      </xdr:nvCxnSpPr>
      <xdr:spPr>
        <a:xfrm flipV="1">
          <a:off x="1130300" y="13281578"/>
          <a:ext cx="889000" cy="7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898</xdr:rowOff>
    </xdr:from>
    <xdr:ext cx="599010" cy="259045"/>
    <xdr:sp macro="" textlink="">
      <xdr:nvSpPr>
        <xdr:cNvPr id="191" name="テキスト ボックス 190"/>
        <xdr:cNvSpPr txBox="1"/>
      </xdr:nvSpPr>
      <xdr:spPr>
        <a:xfrm>
          <a:off x="1719795" y="1285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104134</xdr:rowOff>
    </xdr:from>
    <xdr:ext cx="599010" cy="259045"/>
    <xdr:sp macro="" textlink="">
      <xdr:nvSpPr>
        <xdr:cNvPr id="193" name="テキスト ボックス 192"/>
        <xdr:cNvSpPr txBox="1"/>
      </xdr:nvSpPr>
      <xdr:spPr>
        <a:xfrm>
          <a:off x="830795" y="1296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78529</xdr:rowOff>
    </xdr:from>
    <xdr:to>
      <xdr:col>24</xdr:col>
      <xdr:colOff>114300</xdr:colOff>
      <xdr:row>77</xdr:row>
      <xdr:rowOff>8679</xdr:rowOff>
    </xdr:to>
    <xdr:sp macro="" textlink="">
      <xdr:nvSpPr>
        <xdr:cNvPr id="199" name="楕円 198"/>
        <xdr:cNvSpPr/>
      </xdr:nvSpPr>
      <xdr:spPr>
        <a:xfrm>
          <a:off x="4584700" y="1310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56956</xdr:rowOff>
    </xdr:from>
    <xdr:ext cx="599010" cy="259045"/>
    <xdr:sp macro="" textlink="">
      <xdr:nvSpPr>
        <xdr:cNvPr id="200" name="民生費該当値テキスト"/>
        <xdr:cNvSpPr txBox="1"/>
      </xdr:nvSpPr>
      <xdr:spPr>
        <a:xfrm>
          <a:off x="4686300" y="130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111082</xdr:rowOff>
    </xdr:from>
    <xdr:to>
      <xdr:col>20</xdr:col>
      <xdr:colOff>38100</xdr:colOff>
      <xdr:row>77</xdr:row>
      <xdr:rowOff>41232</xdr:rowOff>
    </xdr:to>
    <xdr:sp macro="" textlink="">
      <xdr:nvSpPr>
        <xdr:cNvPr id="201" name="楕円 200"/>
        <xdr:cNvSpPr/>
      </xdr:nvSpPr>
      <xdr:spPr>
        <a:xfrm>
          <a:off x="3746500" y="131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32359</xdr:rowOff>
    </xdr:from>
    <xdr:ext cx="599010" cy="259045"/>
    <xdr:sp macro="" textlink="">
      <xdr:nvSpPr>
        <xdr:cNvPr id="202" name="テキスト ボックス 201"/>
        <xdr:cNvSpPr txBox="1"/>
      </xdr:nvSpPr>
      <xdr:spPr>
        <a:xfrm>
          <a:off x="3497795" y="13234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152846</xdr:rowOff>
    </xdr:from>
    <xdr:to>
      <xdr:col>15</xdr:col>
      <xdr:colOff>101600</xdr:colOff>
      <xdr:row>77</xdr:row>
      <xdr:rowOff>82996</xdr:rowOff>
    </xdr:to>
    <xdr:sp macro="" textlink="">
      <xdr:nvSpPr>
        <xdr:cNvPr id="203" name="楕円 202"/>
        <xdr:cNvSpPr/>
      </xdr:nvSpPr>
      <xdr:spPr>
        <a:xfrm>
          <a:off x="2857500" y="1318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74123</xdr:rowOff>
    </xdr:from>
    <xdr:ext cx="599010" cy="259045"/>
    <xdr:sp macro="" textlink="">
      <xdr:nvSpPr>
        <xdr:cNvPr id="204" name="テキスト ボックス 203"/>
        <xdr:cNvSpPr txBox="1"/>
      </xdr:nvSpPr>
      <xdr:spPr>
        <a:xfrm>
          <a:off x="2608795" y="13275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29128</xdr:rowOff>
    </xdr:from>
    <xdr:to>
      <xdr:col>10</xdr:col>
      <xdr:colOff>165100</xdr:colOff>
      <xdr:row>77</xdr:row>
      <xdr:rowOff>130728</xdr:rowOff>
    </xdr:to>
    <xdr:sp macro="" textlink="">
      <xdr:nvSpPr>
        <xdr:cNvPr id="205" name="楕円 204"/>
        <xdr:cNvSpPr/>
      </xdr:nvSpPr>
      <xdr:spPr>
        <a:xfrm>
          <a:off x="1968500" y="1323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121855</xdr:rowOff>
    </xdr:from>
    <xdr:ext cx="599010" cy="259045"/>
    <xdr:sp macro="" textlink="">
      <xdr:nvSpPr>
        <xdr:cNvPr id="206" name="テキスト ボックス 205"/>
        <xdr:cNvSpPr txBox="1"/>
      </xdr:nvSpPr>
      <xdr:spPr>
        <a:xfrm>
          <a:off x="1719795" y="1332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105801</xdr:rowOff>
    </xdr:from>
    <xdr:to>
      <xdr:col>6</xdr:col>
      <xdr:colOff>38100</xdr:colOff>
      <xdr:row>78</xdr:row>
      <xdr:rowOff>35951</xdr:rowOff>
    </xdr:to>
    <xdr:sp macro="" textlink="">
      <xdr:nvSpPr>
        <xdr:cNvPr id="207" name="楕円 206"/>
        <xdr:cNvSpPr/>
      </xdr:nvSpPr>
      <xdr:spPr>
        <a:xfrm>
          <a:off x="1079500" y="1330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27078</xdr:rowOff>
    </xdr:from>
    <xdr:ext cx="599010" cy="259045"/>
    <xdr:sp macro="" textlink="">
      <xdr:nvSpPr>
        <xdr:cNvPr id="208" name="テキスト ボックス 207"/>
        <xdr:cNvSpPr txBox="1"/>
      </xdr:nvSpPr>
      <xdr:spPr>
        <a:xfrm>
          <a:off x="830795" y="13400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129591</xdr:rowOff>
    </xdr:from>
    <xdr:to>
      <xdr:col>24</xdr:col>
      <xdr:colOff>63500</xdr:colOff>
      <xdr:row>97</xdr:row>
      <xdr:rowOff>135434</xdr:rowOff>
    </xdr:to>
    <xdr:cxnSp macro="">
      <xdr:nvCxnSpPr>
        <xdr:cNvPr id="235" name="直線コネクタ 234"/>
        <xdr:cNvCxnSpPr/>
      </xdr:nvCxnSpPr>
      <xdr:spPr>
        <a:xfrm flipV="1">
          <a:off x="3797300" y="16760241"/>
          <a:ext cx="8382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138468</xdr:rowOff>
    </xdr:from>
    <xdr:ext cx="534377" cy="259045"/>
    <xdr:sp macro="" textlink="">
      <xdr:nvSpPr>
        <xdr:cNvPr id="236" name="衛生費平均値テキスト"/>
        <xdr:cNvSpPr txBox="1"/>
      </xdr:nvSpPr>
      <xdr:spPr>
        <a:xfrm>
          <a:off x="4686300" y="16426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100381</xdr:rowOff>
    </xdr:from>
    <xdr:to>
      <xdr:col>19</xdr:col>
      <xdr:colOff>177800</xdr:colOff>
      <xdr:row>97</xdr:row>
      <xdr:rowOff>135434</xdr:rowOff>
    </xdr:to>
    <xdr:cxnSp macro="">
      <xdr:nvCxnSpPr>
        <xdr:cNvPr id="238" name="直線コネクタ 237"/>
        <xdr:cNvCxnSpPr/>
      </xdr:nvCxnSpPr>
      <xdr:spPr>
        <a:xfrm>
          <a:off x="2908300" y="16731031"/>
          <a:ext cx="889000" cy="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102987</xdr:rowOff>
    </xdr:from>
    <xdr:ext cx="534377" cy="259045"/>
    <xdr:sp macro="" textlink="">
      <xdr:nvSpPr>
        <xdr:cNvPr id="240" name="テキスト ボックス 239"/>
        <xdr:cNvSpPr txBox="1"/>
      </xdr:nvSpPr>
      <xdr:spPr>
        <a:xfrm>
          <a:off x="3530111" y="1639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100381</xdr:rowOff>
    </xdr:from>
    <xdr:to>
      <xdr:col>15</xdr:col>
      <xdr:colOff>50800</xdr:colOff>
      <xdr:row>97</xdr:row>
      <xdr:rowOff>137596</xdr:rowOff>
    </xdr:to>
    <xdr:cxnSp macro="">
      <xdr:nvCxnSpPr>
        <xdr:cNvPr id="241" name="直線コネクタ 240"/>
        <xdr:cNvCxnSpPr/>
      </xdr:nvCxnSpPr>
      <xdr:spPr>
        <a:xfrm flipV="1">
          <a:off x="2019300" y="16731031"/>
          <a:ext cx="8890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116629</xdr:rowOff>
    </xdr:from>
    <xdr:ext cx="534377" cy="259045"/>
    <xdr:sp macro="" textlink="">
      <xdr:nvSpPr>
        <xdr:cNvPr id="243" name="テキスト ボックス 242"/>
        <xdr:cNvSpPr txBox="1"/>
      </xdr:nvSpPr>
      <xdr:spPr>
        <a:xfrm>
          <a:off x="2641111" y="1640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137596</xdr:rowOff>
    </xdr:from>
    <xdr:to>
      <xdr:col>10</xdr:col>
      <xdr:colOff>114300</xdr:colOff>
      <xdr:row>97</xdr:row>
      <xdr:rowOff>140807</xdr:rowOff>
    </xdr:to>
    <xdr:cxnSp macro="">
      <xdr:nvCxnSpPr>
        <xdr:cNvPr id="244" name="直線コネクタ 243"/>
        <xdr:cNvCxnSpPr/>
      </xdr:nvCxnSpPr>
      <xdr:spPr>
        <a:xfrm flipV="1">
          <a:off x="1130300" y="16768246"/>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101272</xdr:rowOff>
    </xdr:from>
    <xdr:ext cx="534377" cy="259045"/>
    <xdr:sp macro="" textlink="">
      <xdr:nvSpPr>
        <xdr:cNvPr id="246" name="テキスト ボックス 245"/>
        <xdr:cNvSpPr txBox="1"/>
      </xdr:nvSpPr>
      <xdr:spPr>
        <a:xfrm>
          <a:off x="1752111" y="1638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102497</xdr:rowOff>
    </xdr:from>
    <xdr:ext cx="534377" cy="259045"/>
    <xdr:sp macro="" textlink="">
      <xdr:nvSpPr>
        <xdr:cNvPr id="248" name="テキスト ボックス 247"/>
        <xdr:cNvSpPr txBox="1"/>
      </xdr:nvSpPr>
      <xdr:spPr>
        <a:xfrm>
          <a:off x="863111" y="1639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78791</xdr:rowOff>
    </xdr:from>
    <xdr:to>
      <xdr:col>24</xdr:col>
      <xdr:colOff>114300</xdr:colOff>
      <xdr:row>98</xdr:row>
      <xdr:rowOff>8941</xdr:rowOff>
    </xdr:to>
    <xdr:sp macro="" textlink="">
      <xdr:nvSpPr>
        <xdr:cNvPr id="254" name="楕円 253"/>
        <xdr:cNvSpPr/>
      </xdr:nvSpPr>
      <xdr:spPr>
        <a:xfrm>
          <a:off x="4584700" y="1670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165168</xdr:rowOff>
    </xdr:from>
    <xdr:ext cx="534377" cy="259045"/>
    <xdr:sp macro="" textlink="">
      <xdr:nvSpPr>
        <xdr:cNvPr id="255" name="衛生費該当値テキスト"/>
        <xdr:cNvSpPr txBox="1"/>
      </xdr:nvSpPr>
      <xdr:spPr>
        <a:xfrm>
          <a:off x="4686300" y="166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84634</xdr:rowOff>
    </xdr:from>
    <xdr:to>
      <xdr:col>20</xdr:col>
      <xdr:colOff>38100</xdr:colOff>
      <xdr:row>98</xdr:row>
      <xdr:rowOff>14784</xdr:rowOff>
    </xdr:to>
    <xdr:sp macro="" textlink="">
      <xdr:nvSpPr>
        <xdr:cNvPr id="256" name="楕円 255"/>
        <xdr:cNvSpPr/>
      </xdr:nvSpPr>
      <xdr:spPr>
        <a:xfrm>
          <a:off x="3746500" y="1671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5911</xdr:rowOff>
    </xdr:from>
    <xdr:ext cx="534377" cy="259045"/>
    <xdr:sp macro="" textlink="">
      <xdr:nvSpPr>
        <xdr:cNvPr id="257" name="テキスト ボックス 256"/>
        <xdr:cNvSpPr txBox="1"/>
      </xdr:nvSpPr>
      <xdr:spPr>
        <a:xfrm>
          <a:off x="3530111" y="1680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49581</xdr:rowOff>
    </xdr:from>
    <xdr:to>
      <xdr:col>15</xdr:col>
      <xdr:colOff>101600</xdr:colOff>
      <xdr:row>97</xdr:row>
      <xdr:rowOff>151181</xdr:rowOff>
    </xdr:to>
    <xdr:sp macro="" textlink="">
      <xdr:nvSpPr>
        <xdr:cNvPr id="258" name="楕円 257"/>
        <xdr:cNvSpPr/>
      </xdr:nvSpPr>
      <xdr:spPr>
        <a:xfrm>
          <a:off x="2857500" y="1668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142308</xdr:rowOff>
    </xdr:from>
    <xdr:ext cx="534377" cy="259045"/>
    <xdr:sp macro="" textlink="">
      <xdr:nvSpPr>
        <xdr:cNvPr id="259" name="テキスト ボックス 258"/>
        <xdr:cNvSpPr txBox="1"/>
      </xdr:nvSpPr>
      <xdr:spPr>
        <a:xfrm>
          <a:off x="2641111" y="167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86796</xdr:rowOff>
    </xdr:from>
    <xdr:to>
      <xdr:col>10</xdr:col>
      <xdr:colOff>165100</xdr:colOff>
      <xdr:row>98</xdr:row>
      <xdr:rowOff>16946</xdr:rowOff>
    </xdr:to>
    <xdr:sp macro="" textlink="">
      <xdr:nvSpPr>
        <xdr:cNvPr id="260" name="楕円 259"/>
        <xdr:cNvSpPr/>
      </xdr:nvSpPr>
      <xdr:spPr>
        <a:xfrm>
          <a:off x="1968500" y="16717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8073</xdr:rowOff>
    </xdr:from>
    <xdr:ext cx="534377" cy="259045"/>
    <xdr:sp macro="" textlink="">
      <xdr:nvSpPr>
        <xdr:cNvPr id="261" name="テキスト ボックス 260"/>
        <xdr:cNvSpPr txBox="1"/>
      </xdr:nvSpPr>
      <xdr:spPr>
        <a:xfrm>
          <a:off x="1752111" y="1681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90007</xdr:rowOff>
    </xdr:from>
    <xdr:to>
      <xdr:col>6</xdr:col>
      <xdr:colOff>38100</xdr:colOff>
      <xdr:row>98</xdr:row>
      <xdr:rowOff>20157</xdr:rowOff>
    </xdr:to>
    <xdr:sp macro="" textlink="">
      <xdr:nvSpPr>
        <xdr:cNvPr id="262" name="楕円 261"/>
        <xdr:cNvSpPr/>
      </xdr:nvSpPr>
      <xdr:spPr>
        <a:xfrm>
          <a:off x="1079500" y="1672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11284</xdr:rowOff>
    </xdr:from>
    <xdr:ext cx="534377" cy="259045"/>
    <xdr:sp macro="" textlink="">
      <xdr:nvSpPr>
        <xdr:cNvPr id="263" name="テキスト ボックス 262"/>
        <xdr:cNvSpPr txBox="1"/>
      </xdr:nvSpPr>
      <xdr:spPr>
        <a:xfrm>
          <a:off x="863111" y="1681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130556</xdr:rowOff>
    </xdr:from>
    <xdr:to>
      <xdr:col>41</xdr:col>
      <xdr:colOff>50800</xdr:colOff>
      <xdr:row>39</xdr:row>
      <xdr:rowOff>98878</xdr:rowOff>
    </xdr:to>
    <xdr:cxnSp macro="">
      <xdr:nvCxnSpPr>
        <xdr:cNvPr id="303" name="直線コネクタ 302"/>
        <xdr:cNvCxnSpPr/>
      </xdr:nvCxnSpPr>
      <xdr:spPr>
        <a:xfrm>
          <a:off x="6972300" y="6645656"/>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79756</xdr:rowOff>
    </xdr:from>
    <xdr:to>
      <xdr:col>36</xdr:col>
      <xdr:colOff>165100</xdr:colOff>
      <xdr:row>39</xdr:row>
      <xdr:rowOff>9906</xdr:rowOff>
    </xdr:to>
    <xdr:sp macro="" textlink="">
      <xdr:nvSpPr>
        <xdr:cNvPr id="321" name="楕円 320"/>
        <xdr:cNvSpPr/>
      </xdr:nvSpPr>
      <xdr:spPr>
        <a:xfrm>
          <a:off x="69215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1033</xdr:rowOff>
    </xdr:from>
    <xdr:ext cx="378565" cy="259045"/>
    <xdr:sp macro="" textlink="">
      <xdr:nvSpPr>
        <xdr:cNvPr id="322" name="テキスト ボックス 321"/>
        <xdr:cNvSpPr txBox="1"/>
      </xdr:nvSpPr>
      <xdr:spPr>
        <a:xfrm>
          <a:off x="6783017" y="6687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149192</xdr:rowOff>
    </xdr:from>
    <xdr:to>
      <xdr:col>55</xdr:col>
      <xdr:colOff>0</xdr:colOff>
      <xdr:row>56</xdr:row>
      <xdr:rowOff>156959</xdr:rowOff>
    </xdr:to>
    <xdr:cxnSp macro="">
      <xdr:nvCxnSpPr>
        <xdr:cNvPr id="349" name="直線コネクタ 348"/>
        <xdr:cNvCxnSpPr/>
      </xdr:nvCxnSpPr>
      <xdr:spPr>
        <a:xfrm>
          <a:off x="9639300" y="9750392"/>
          <a:ext cx="838200" cy="7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139581</xdr:rowOff>
    </xdr:from>
    <xdr:to>
      <xdr:col>50</xdr:col>
      <xdr:colOff>114300</xdr:colOff>
      <xdr:row>56</xdr:row>
      <xdr:rowOff>149192</xdr:rowOff>
    </xdr:to>
    <xdr:cxnSp macro="">
      <xdr:nvCxnSpPr>
        <xdr:cNvPr id="352" name="直線コネクタ 351"/>
        <xdr:cNvCxnSpPr/>
      </xdr:nvCxnSpPr>
      <xdr:spPr>
        <a:xfrm>
          <a:off x="8750300" y="9740781"/>
          <a:ext cx="889000" cy="9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139581</xdr:rowOff>
    </xdr:from>
    <xdr:to>
      <xdr:col>45</xdr:col>
      <xdr:colOff>177800</xdr:colOff>
      <xdr:row>57</xdr:row>
      <xdr:rowOff>7775</xdr:rowOff>
    </xdr:to>
    <xdr:cxnSp macro="">
      <xdr:nvCxnSpPr>
        <xdr:cNvPr id="355" name="直線コネクタ 354"/>
        <xdr:cNvCxnSpPr/>
      </xdr:nvCxnSpPr>
      <xdr:spPr>
        <a:xfrm flipV="1">
          <a:off x="7861300" y="9740781"/>
          <a:ext cx="889000" cy="3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7775</xdr:rowOff>
    </xdr:from>
    <xdr:to>
      <xdr:col>41</xdr:col>
      <xdr:colOff>50800</xdr:colOff>
      <xdr:row>57</xdr:row>
      <xdr:rowOff>24179</xdr:rowOff>
    </xdr:to>
    <xdr:cxnSp macro="">
      <xdr:nvCxnSpPr>
        <xdr:cNvPr id="358" name="直線コネクタ 357"/>
        <xdr:cNvCxnSpPr/>
      </xdr:nvCxnSpPr>
      <xdr:spPr>
        <a:xfrm flipV="1">
          <a:off x="6972300" y="9780425"/>
          <a:ext cx="889000" cy="16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90610</xdr:rowOff>
    </xdr:from>
    <xdr:ext cx="534377" cy="259045"/>
    <xdr:sp macro="" textlink="">
      <xdr:nvSpPr>
        <xdr:cNvPr id="362" name="テキスト ボックス 361"/>
        <xdr:cNvSpPr txBox="1"/>
      </xdr:nvSpPr>
      <xdr:spPr>
        <a:xfrm>
          <a:off x="6705111" y="952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106159</xdr:rowOff>
    </xdr:from>
    <xdr:to>
      <xdr:col>55</xdr:col>
      <xdr:colOff>50800</xdr:colOff>
      <xdr:row>57</xdr:row>
      <xdr:rowOff>36309</xdr:rowOff>
    </xdr:to>
    <xdr:sp macro="" textlink="">
      <xdr:nvSpPr>
        <xdr:cNvPr id="368" name="楕円 367"/>
        <xdr:cNvSpPr/>
      </xdr:nvSpPr>
      <xdr:spPr>
        <a:xfrm>
          <a:off x="10426700" y="970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129036</xdr:rowOff>
    </xdr:from>
    <xdr:ext cx="534377" cy="259045"/>
    <xdr:sp macro="" textlink="">
      <xdr:nvSpPr>
        <xdr:cNvPr id="369" name="農林水産業費該当値テキスト"/>
        <xdr:cNvSpPr txBox="1"/>
      </xdr:nvSpPr>
      <xdr:spPr>
        <a:xfrm>
          <a:off x="10528300" y="95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98392</xdr:rowOff>
    </xdr:from>
    <xdr:to>
      <xdr:col>50</xdr:col>
      <xdr:colOff>165100</xdr:colOff>
      <xdr:row>57</xdr:row>
      <xdr:rowOff>28542</xdr:rowOff>
    </xdr:to>
    <xdr:sp macro="" textlink="">
      <xdr:nvSpPr>
        <xdr:cNvPr id="370" name="楕円 369"/>
        <xdr:cNvSpPr/>
      </xdr:nvSpPr>
      <xdr:spPr>
        <a:xfrm>
          <a:off x="9588500" y="96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45069</xdr:rowOff>
    </xdr:from>
    <xdr:ext cx="534377" cy="259045"/>
    <xdr:sp macro="" textlink="">
      <xdr:nvSpPr>
        <xdr:cNvPr id="371" name="テキスト ボックス 370"/>
        <xdr:cNvSpPr txBox="1"/>
      </xdr:nvSpPr>
      <xdr:spPr>
        <a:xfrm>
          <a:off x="9372111" y="9474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88781</xdr:rowOff>
    </xdr:from>
    <xdr:to>
      <xdr:col>46</xdr:col>
      <xdr:colOff>38100</xdr:colOff>
      <xdr:row>57</xdr:row>
      <xdr:rowOff>18931</xdr:rowOff>
    </xdr:to>
    <xdr:sp macro="" textlink="">
      <xdr:nvSpPr>
        <xdr:cNvPr id="372" name="楕円 371"/>
        <xdr:cNvSpPr/>
      </xdr:nvSpPr>
      <xdr:spPr>
        <a:xfrm>
          <a:off x="8699500" y="968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35458</xdr:rowOff>
    </xdr:from>
    <xdr:ext cx="534377" cy="259045"/>
    <xdr:sp macro="" textlink="">
      <xdr:nvSpPr>
        <xdr:cNvPr id="373" name="テキスト ボックス 372"/>
        <xdr:cNvSpPr txBox="1"/>
      </xdr:nvSpPr>
      <xdr:spPr>
        <a:xfrm>
          <a:off x="8483111" y="9465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128425</xdr:rowOff>
    </xdr:from>
    <xdr:to>
      <xdr:col>41</xdr:col>
      <xdr:colOff>101600</xdr:colOff>
      <xdr:row>57</xdr:row>
      <xdr:rowOff>58575</xdr:rowOff>
    </xdr:to>
    <xdr:sp macro="" textlink="">
      <xdr:nvSpPr>
        <xdr:cNvPr id="374" name="楕円 373"/>
        <xdr:cNvSpPr/>
      </xdr:nvSpPr>
      <xdr:spPr>
        <a:xfrm>
          <a:off x="7810500" y="97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75102</xdr:rowOff>
    </xdr:from>
    <xdr:ext cx="534377" cy="259045"/>
    <xdr:sp macro="" textlink="">
      <xdr:nvSpPr>
        <xdr:cNvPr id="375" name="テキスト ボックス 374"/>
        <xdr:cNvSpPr txBox="1"/>
      </xdr:nvSpPr>
      <xdr:spPr>
        <a:xfrm>
          <a:off x="7594111" y="95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144829</xdr:rowOff>
    </xdr:from>
    <xdr:to>
      <xdr:col>36</xdr:col>
      <xdr:colOff>165100</xdr:colOff>
      <xdr:row>57</xdr:row>
      <xdr:rowOff>74979</xdr:rowOff>
    </xdr:to>
    <xdr:sp macro="" textlink="">
      <xdr:nvSpPr>
        <xdr:cNvPr id="376" name="楕円 375"/>
        <xdr:cNvSpPr/>
      </xdr:nvSpPr>
      <xdr:spPr>
        <a:xfrm>
          <a:off x="6921500" y="974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66106</xdr:rowOff>
    </xdr:from>
    <xdr:ext cx="534377" cy="259045"/>
    <xdr:sp macro="" textlink="">
      <xdr:nvSpPr>
        <xdr:cNvPr id="377" name="テキスト ボックス 376"/>
        <xdr:cNvSpPr txBox="1"/>
      </xdr:nvSpPr>
      <xdr:spPr>
        <a:xfrm>
          <a:off x="6705111" y="983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150093</xdr:rowOff>
    </xdr:from>
    <xdr:to>
      <xdr:col>55</xdr:col>
      <xdr:colOff>0</xdr:colOff>
      <xdr:row>78</xdr:row>
      <xdr:rowOff>152563</xdr:rowOff>
    </xdr:to>
    <xdr:cxnSp macro="">
      <xdr:nvCxnSpPr>
        <xdr:cNvPr id="406" name="直線コネクタ 405"/>
        <xdr:cNvCxnSpPr/>
      </xdr:nvCxnSpPr>
      <xdr:spPr>
        <a:xfrm>
          <a:off x="9639300" y="13523193"/>
          <a:ext cx="838200" cy="2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138207</xdr:rowOff>
    </xdr:from>
    <xdr:to>
      <xdr:col>50</xdr:col>
      <xdr:colOff>114300</xdr:colOff>
      <xdr:row>78</xdr:row>
      <xdr:rowOff>150093</xdr:rowOff>
    </xdr:to>
    <xdr:cxnSp macro="">
      <xdr:nvCxnSpPr>
        <xdr:cNvPr id="409" name="直線コネクタ 408"/>
        <xdr:cNvCxnSpPr/>
      </xdr:nvCxnSpPr>
      <xdr:spPr>
        <a:xfrm>
          <a:off x="8750300" y="13511307"/>
          <a:ext cx="889000" cy="1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125547</xdr:rowOff>
    </xdr:from>
    <xdr:ext cx="534377" cy="259045"/>
    <xdr:sp macro="" textlink="">
      <xdr:nvSpPr>
        <xdr:cNvPr id="411" name="テキスト ボックス 410"/>
        <xdr:cNvSpPr txBox="1"/>
      </xdr:nvSpPr>
      <xdr:spPr>
        <a:xfrm>
          <a:off x="9372111" y="1315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138207</xdr:rowOff>
    </xdr:from>
    <xdr:to>
      <xdr:col>45</xdr:col>
      <xdr:colOff>177800</xdr:colOff>
      <xdr:row>78</xdr:row>
      <xdr:rowOff>162568</xdr:rowOff>
    </xdr:to>
    <xdr:cxnSp macro="">
      <xdr:nvCxnSpPr>
        <xdr:cNvPr id="412" name="直線コネクタ 411"/>
        <xdr:cNvCxnSpPr/>
      </xdr:nvCxnSpPr>
      <xdr:spPr>
        <a:xfrm flipV="1">
          <a:off x="7861300" y="13511307"/>
          <a:ext cx="889000" cy="2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85031</xdr:rowOff>
    </xdr:from>
    <xdr:ext cx="534377" cy="259045"/>
    <xdr:sp macro="" textlink="">
      <xdr:nvSpPr>
        <xdr:cNvPr id="414" name="テキスト ボックス 413"/>
        <xdr:cNvSpPr txBox="1"/>
      </xdr:nvSpPr>
      <xdr:spPr>
        <a:xfrm>
          <a:off x="8483111" y="1311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162568</xdr:rowOff>
    </xdr:from>
    <xdr:to>
      <xdr:col>41</xdr:col>
      <xdr:colOff>50800</xdr:colOff>
      <xdr:row>78</xdr:row>
      <xdr:rowOff>168267</xdr:rowOff>
    </xdr:to>
    <xdr:cxnSp macro="">
      <xdr:nvCxnSpPr>
        <xdr:cNvPr id="415" name="直線コネクタ 414"/>
        <xdr:cNvCxnSpPr/>
      </xdr:nvCxnSpPr>
      <xdr:spPr>
        <a:xfrm flipV="1">
          <a:off x="6972300" y="13535668"/>
          <a:ext cx="889000" cy="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133014</xdr:rowOff>
    </xdr:from>
    <xdr:ext cx="534377" cy="259045"/>
    <xdr:sp macro="" textlink="">
      <xdr:nvSpPr>
        <xdr:cNvPr id="417" name="テキスト ボックス 416"/>
        <xdr:cNvSpPr txBox="1"/>
      </xdr:nvSpPr>
      <xdr:spPr>
        <a:xfrm>
          <a:off x="7594111" y="1316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101763</xdr:rowOff>
    </xdr:from>
    <xdr:to>
      <xdr:col>55</xdr:col>
      <xdr:colOff>50800</xdr:colOff>
      <xdr:row>79</xdr:row>
      <xdr:rowOff>31913</xdr:rowOff>
    </xdr:to>
    <xdr:sp macro="" textlink="">
      <xdr:nvSpPr>
        <xdr:cNvPr id="425" name="楕円 424"/>
        <xdr:cNvSpPr/>
      </xdr:nvSpPr>
      <xdr:spPr>
        <a:xfrm>
          <a:off x="10426700" y="1347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16690</xdr:rowOff>
    </xdr:from>
    <xdr:ext cx="469744" cy="259045"/>
    <xdr:sp macro="" textlink="">
      <xdr:nvSpPr>
        <xdr:cNvPr id="426" name="商工費該当値テキスト"/>
        <xdr:cNvSpPr txBox="1"/>
      </xdr:nvSpPr>
      <xdr:spPr>
        <a:xfrm>
          <a:off x="10528300" y="13389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99293</xdr:rowOff>
    </xdr:from>
    <xdr:to>
      <xdr:col>50</xdr:col>
      <xdr:colOff>165100</xdr:colOff>
      <xdr:row>79</xdr:row>
      <xdr:rowOff>29443</xdr:rowOff>
    </xdr:to>
    <xdr:sp macro="" textlink="">
      <xdr:nvSpPr>
        <xdr:cNvPr id="427" name="楕円 426"/>
        <xdr:cNvSpPr/>
      </xdr:nvSpPr>
      <xdr:spPr>
        <a:xfrm>
          <a:off x="9588500" y="1347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20570</xdr:rowOff>
    </xdr:from>
    <xdr:ext cx="469744" cy="259045"/>
    <xdr:sp macro="" textlink="">
      <xdr:nvSpPr>
        <xdr:cNvPr id="428" name="テキスト ボックス 427"/>
        <xdr:cNvSpPr txBox="1"/>
      </xdr:nvSpPr>
      <xdr:spPr>
        <a:xfrm>
          <a:off x="9404428" y="13565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87407</xdr:rowOff>
    </xdr:from>
    <xdr:to>
      <xdr:col>46</xdr:col>
      <xdr:colOff>38100</xdr:colOff>
      <xdr:row>79</xdr:row>
      <xdr:rowOff>17557</xdr:rowOff>
    </xdr:to>
    <xdr:sp macro="" textlink="">
      <xdr:nvSpPr>
        <xdr:cNvPr id="429" name="楕円 428"/>
        <xdr:cNvSpPr/>
      </xdr:nvSpPr>
      <xdr:spPr>
        <a:xfrm>
          <a:off x="8699500" y="1346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8684</xdr:rowOff>
    </xdr:from>
    <xdr:ext cx="534377" cy="259045"/>
    <xdr:sp macro="" textlink="">
      <xdr:nvSpPr>
        <xdr:cNvPr id="430" name="テキスト ボックス 429"/>
        <xdr:cNvSpPr txBox="1"/>
      </xdr:nvSpPr>
      <xdr:spPr>
        <a:xfrm>
          <a:off x="8483111" y="1355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111768</xdr:rowOff>
    </xdr:from>
    <xdr:to>
      <xdr:col>41</xdr:col>
      <xdr:colOff>101600</xdr:colOff>
      <xdr:row>79</xdr:row>
      <xdr:rowOff>41918</xdr:rowOff>
    </xdr:to>
    <xdr:sp macro="" textlink="">
      <xdr:nvSpPr>
        <xdr:cNvPr id="431" name="楕円 430"/>
        <xdr:cNvSpPr/>
      </xdr:nvSpPr>
      <xdr:spPr>
        <a:xfrm>
          <a:off x="7810500" y="1348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33045</xdr:rowOff>
    </xdr:from>
    <xdr:ext cx="469744" cy="259045"/>
    <xdr:sp macro="" textlink="">
      <xdr:nvSpPr>
        <xdr:cNvPr id="432" name="テキスト ボックス 431"/>
        <xdr:cNvSpPr txBox="1"/>
      </xdr:nvSpPr>
      <xdr:spPr>
        <a:xfrm>
          <a:off x="7626428" y="135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117467</xdr:rowOff>
    </xdr:from>
    <xdr:to>
      <xdr:col>36</xdr:col>
      <xdr:colOff>165100</xdr:colOff>
      <xdr:row>79</xdr:row>
      <xdr:rowOff>47617</xdr:rowOff>
    </xdr:to>
    <xdr:sp macro="" textlink="">
      <xdr:nvSpPr>
        <xdr:cNvPr id="433" name="楕円 432"/>
        <xdr:cNvSpPr/>
      </xdr:nvSpPr>
      <xdr:spPr>
        <a:xfrm>
          <a:off x="6921500" y="13490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38744</xdr:rowOff>
    </xdr:from>
    <xdr:ext cx="469744" cy="259045"/>
    <xdr:sp macro="" textlink="">
      <xdr:nvSpPr>
        <xdr:cNvPr id="434" name="テキスト ボックス 433"/>
        <xdr:cNvSpPr txBox="1"/>
      </xdr:nvSpPr>
      <xdr:spPr>
        <a:xfrm>
          <a:off x="6737428" y="135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48864</xdr:rowOff>
    </xdr:from>
    <xdr:to>
      <xdr:col>55</xdr:col>
      <xdr:colOff>0</xdr:colOff>
      <xdr:row>98</xdr:row>
      <xdr:rowOff>81783</xdr:rowOff>
    </xdr:to>
    <xdr:cxnSp macro="">
      <xdr:nvCxnSpPr>
        <xdr:cNvPr id="463" name="直線コネクタ 462"/>
        <xdr:cNvCxnSpPr/>
      </xdr:nvCxnSpPr>
      <xdr:spPr>
        <a:xfrm flipV="1">
          <a:off x="9639300" y="16850964"/>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81783</xdr:rowOff>
    </xdr:from>
    <xdr:to>
      <xdr:col>50</xdr:col>
      <xdr:colOff>114300</xdr:colOff>
      <xdr:row>98</xdr:row>
      <xdr:rowOff>106673</xdr:rowOff>
    </xdr:to>
    <xdr:cxnSp macro="">
      <xdr:nvCxnSpPr>
        <xdr:cNvPr id="466" name="直線コネクタ 465"/>
        <xdr:cNvCxnSpPr/>
      </xdr:nvCxnSpPr>
      <xdr:spPr>
        <a:xfrm flipV="1">
          <a:off x="8750300" y="16883883"/>
          <a:ext cx="889000" cy="2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146158</xdr:rowOff>
    </xdr:from>
    <xdr:ext cx="534377" cy="259045"/>
    <xdr:sp macro="" textlink="">
      <xdr:nvSpPr>
        <xdr:cNvPr id="468" name="テキスト ボックス 467"/>
        <xdr:cNvSpPr txBox="1"/>
      </xdr:nvSpPr>
      <xdr:spPr>
        <a:xfrm>
          <a:off x="9372111" y="1660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98884</xdr:rowOff>
    </xdr:from>
    <xdr:to>
      <xdr:col>45</xdr:col>
      <xdr:colOff>177800</xdr:colOff>
      <xdr:row>98</xdr:row>
      <xdr:rowOff>106673</xdr:rowOff>
    </xdr:to>
    <xdr:cxnSp macro="">
      <xdr:nvCxnSpPr>
        <xdr:cNvPr id="469" name="直線コネクタ 468"/>
        <xdr:cNvCxnSpPr/>
      </xdr:nvCxnSpPr>
      <xdr:spPr>
        <a:xfrm>
          <a:off x="7861300" y="16900984"/>
          <a:ext cx="889000" cy="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157463</xdr:rowOff>
    </xdr:from>
    <xdr:ext cx="534377" cy="259045"/>
    <xdr:sp macro="" textlink="">
      <xdr:nvSpPr>
        <xdr:cNvPr id="471" name="テキスト ボックス 470"/>
        <xdr:cNvSpPr txBox="1"/>
      </xdr:nvSpPr>
      <xdr:spPr>
        <a:xfrm>
          <a:off x="8483111" y="1661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98884</xdr:rowOff>
    </xdr:from>
    <xdr:to>
      <xdr:col>41</xdr:col>
      <xdr:colOff>50800</xdr:colOff>
      <xdr:row>98</xdr:row>
      <xdr:rowOff>129626</xdr:rowOff>
    </xdr:to>
    <xdr:cxnSp macro="">
      <xdr:nvCxnSpPr>
        <xdr:cNvPr id="472" name="直線コネクタ 471"/>
        <xdr:cNvCxnSpPr/>
      </xdr:nvCxnSpPr>
      <xdr:spPr>
        <a:xfrm flipV="1">
          <a:off x="6972300" y="16900984"/>
          <a:ext cx="889000" cy="3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136258</xdr:rowOff>
    </xdr:from>
    <xdr:ext cx="534377" cy="259045"/>
    <xdr:sp macro="" textlink="">
      <xdr:nvSpPr>
        <xdr:cNvPr id="476" name="テキスト ボックス 475"/>
        <xdr:cNvSpPr txBox="1"/>
      </xdr:nvSpPr>
      <xdr:spPr>
        <a:xfrm>
          <a:off x="6705111" y="1659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169514</xdr:rowOff>
    </xdr:from>
    <xdr:to>
      <xdr:col>55</xdr:col>
      <xdr:colOff>50800</xdr:colOff>
      <xdr:row>98</xdr:row>
      <xdr:rowOff>99664</xdr:rowOff>
    </xdr:to>
    <xdr:sp macro="" textlink="">
      <xdr:nvSpPr>
        <xdr:cNvPr id="482" name="楕円 481"/>
        <xdr:cNvSpPr/>
      </xdr:nvSpPr>
      <xdr:spPr>
        <a:xfrm>
          <a:off x="10426700" y="1680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128891</xdr:rowOff>
    </xdr:from>
    <xdr:ext cx="534377" cy="259045"/>
    <xdr:sp macro="" textlink="">
      <xdr:nvSpPr>
        <xdr:cNvPr id="483" name="土木費該当値テキスト"/>
        <xdr:cNvSpPr txBox="1"/>
      </xdr:nvSpPr>
      <xdr:spPr>
        <a:xfrm>
          <a:off x="10528300" y="165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30983</xdr:rowOff>
    </xdr:from>
    <xdr:to>
      <xdr:col>50</xdr:col>
      <xdr:colOff>165100</xdr:colOff>
      <xdr:row>98</xdr:row>
      <xdr:rowOff>132583</xdr:rowOff>
    </xdr:to>
    <xdr:sp macro="" textlink="">
      <xdr:nvSpPr>
        <xdr:cNvPr id="484" name="楕円 483"/>
        <xdr:cNvSpPr/>
      </xdr:nvSpPr>
      <xdr:spPr>
        <a:xfrm>
          <a:off x="9588500" y="168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123710</xdr:rowOff>
    </xdr:from>
    <xdr:ext cx="534377" cy="259045"/>
    <xdr:sp macro="" textlink="">
      <xdr:nvSpPr>
        <xdr:cNvPr id="485" name="テキスト ボックス 484"/>
        <xdr:cNvSpPr txBox="1"/>
      </xdr:nvSpPr>
      <xdr:spPr>
        <a:xfrm>
          <a:off x="9372111" y="169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55873</xdr:rowOff>
    </xdr:from>
    <xdr:to>
      <xdr:col>46</xdr:col>
      <xdr:colOff>38100</xdr:colOff>
      <xdr:row>98</xdr:row>
      <xdr:rowOff>157473</xdr:rowOff>
    </xdr:to>
    <xdr:sp macro="" textlink="">
      <xdr:nvSpPr>
        <xdr:cNvPr id="486" name="楕円 485"/>
        <xdr:cNvSpPr/>
      </xdr:nvSpPr>
      <xdr:spPr>
        <a:xfrm>
          <a:off x="8699500" y="1685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148600</xdr:rowOff>
    </xdr:from>
    <xdr:ext cx="534377" cy="259045"/>
    <xdr:sp macro="" textlink="">
      <xdr:nvSpPr>
        <xdr:cNvPr id="487" name="テキスト ボックス 486"/>
        <xdr:cNvSpPr txBox="1"/>
      </xdr:nvSpPr>
      <xdr:spPr>
        <a:xfrm>
          <a:off x="8483111" y="1695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48084</xdr:rowOff>
    </xdr:from>
    <xdr:to>
      <xdr:col>41</xdr:col>
      <xdr:colOff>101600</xdr:colOff>
      <xdr:row>98</xdr:row>
      <xdr:rowOff>149684</xdr:rowOff>
    </xdr:to>
    <xdr:sp macro="" textlink="">
      <xdr:nvSpPr>
        <xdr:cNvPr id="488" name="楕円 487"/>
        <xdr:cNvSpPr/>
      </xdr:nvSpPr>
      <xdr:spPr>
        <a:xfrm>
          <a:off x="7810500" y="1685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140811</xdr:rowOff>
    </xdr:from>
    <xdr:ext cx="534377" cy="259045"/>
    <xdr:sp macro="" textlink="">
      <xdr:nvSpPr>
        <xdr:cNvPr id="489" name="テキスト ボックス 488"/>
        <xdr:cNvSpPr txBox="1"/>
      </xdr:nvSpPr>
      <xdr:spPr>
        <a:xfrm>
          <a:off x="7594111" y="1694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78826</xdr:rowOff>
    </xdr:from>
    <xdr:to>
      <xdr:col>36</xdr:col>
      <xdr:colOff>165100</xdr:colOff>
      <xdr:row>99</xdr:row>
      <xdr:rowOff>8976</xdr:rowOff>
    </xdr:to>
    <xdr:sp macro="" textlink="">
      <xdr:nvSpPr>
        <xdr:cNvPr id="490" name="楕円 489"/>
        <xdr:cNvSpPr/>
      </xdr:nvSpPr>
      <xdr:spPr>
        <a:xfrm>
          <a:off x="6921500" y="168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103</xdr:rowOff>
    </xdr:from>
    <xdr:ext cx="534377" cy="259045"/>
    <xdr:sp macro="" textlink="">
      <xdr:nvSpPr>
        <xdr:cNvPr id="491" name="テキスト ボックス 490"/>
        <xdr:cNvSpPr txBox="1"/>
      </xdr:nvSpPr>
      <xdr:spPr>
        <a:xfrm>
          <a:off x="6705111" y="1697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109626</xdr:rowOff>
    </xdr:from>
    <xdr:to>
      <xdr:col>85</xdr:col>
      <xdr:colOff>127000</xdr:colOff>
      <xdr:row>36</xdr:row>
      <xdr:rowOff>53048</xdr:rowOff>
    </xdr:to>
    <xdr:cxnSp macro="">
      <xdr:nvCxnSpPr>
        <xdr:cNvPr id="520" name="直線コネクタ 519"/>
        <xdr:cNvCxnSpPr/>
      </xdr:nvCxnSpPr>
      <xdr:spPr>
        <a:xfrm flipV="1">
          <a:off x="15481300" y="6110376"/>
          <a:ext cx="838200" cy="1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53048</xdr:rowOff>
    </xdr:from>
    <xdr:to>
      <xdr:col>81</xdr:col>
      <xdr:colOff>50800</xdr:colOff>
      <xdr:row>37</xdr:row>
      <xdr:rowOff>77318</xdr:rowOff>
    </xdr:to>
    <xdr:cxnSp macro="">
      <xdr:nvCxnSpPr>
        <xdr:cNvPr id="523" name="直線コネクタ 522"/>
        <xdr:cNvCxnSpPr/>
      </xdr:nvCxnSpPr>
      <xdr:spPr>
        <a:xfrm flipV="1">
          <a:off x="14592300" y="6225248"/>
          <a:ext cx="889000" cy="19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64224</xdr:rowOff>
    </xdr:from>
    <xdr:to>
      <xdr:col>76</xdr:col>
      <xdr:colOff>114300</xdr:colOff>
      <xdr:row>37</xdr:row>
      <xdr:rowOff>77318</xdr:rowOff>
    </xdr:to>
    <xdr:cxnSp macro="">
      <xdr:nvCxnSpPr>
        <xdr:cNvPr id="526" name="直線コネクタ 525"/>
        <xdr:cNvCxnSpPr/>
      </xdr:nvCxnSpPr>
      <xdr:spPr>
        <a:xfrm>
          <a:off x="13703300" y="6407874"/>
          <a:ext cx="889000" cy="13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30230</xdr:rowOff>
    </xdr:from>
    <xdr:ext cx="534377" cy="259045"/>
    <xdr:sp macro="" textlink="">
      <xdr:nvSpPr>
        <xdr:cNvPr id="528" name="テキスト ボックス 527"/>
        <xdr:cNvSpPr txBox="1"/>
      </xdr:nvSpPr>
      <xdr:spPr>
        <a:xfrm>
          <a:off x="14325111" y="603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60554</xdr:rowOff>
    </xdr:from>
    <xdr:to>
      <xdr:col>71</xdr:col>
      <xdr:colOff>177800</xdr:colOff>
      <xdr:row>37</xdr:row>
      <xdr:rowOff>64224</xdr:rowOff>
    </xdr:to>
    <xdr:cxnSp macro="">
      <xdr:nvCxnSpPr>
        <xdr:cNvPr id="529" name="直線コネクタ 528"/>
        <xdr:cNvCxnSpPr/>
      </xdr:nvCxnSpPr>
      <xdr:spPr>
        <a:xfrm>
          <a:off x="12814300" y="6404204"/>
          <a:ext cx="889000" cy="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21239</xdr:rowOff>
    </xdr:from>
    <xdr:ext cx="534377" cy="259045"/>
    <xdr:sp macro="" textlink="">
      <xdr:nvSpPr>
        <xdr:cNvPr id="531" name="テキスト ボックス 530"/>
        <xdr:cNvSpPr txBox="1"/>
      </xdr:nvSpPr>
      <xdr:spPr>
        <a:xfrm>
          <a:off x="13436111" y="6021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19169</xdr:rowOff>
    </xdr:from>
    <xdr:ext cx="534377" cy="259045"/>
    <xdr:sp macro="" textlink="">
      <xdr:nvSpPr>
        <xdr:cNvPr id="533" name="テキスト ボックス 532"/>
        <xdr:cNvSpPr txBox="1"/>
      </xdr:nvSpPr>
      <xdr:spPr>
        <a:xfrm>
          <a:off x="12547111" y="601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58826</xdr:rowOff>
    </xdr:from>
    <xdr:to>
      <xdr:col>85</xdr:col>
      <xdr:colOff>177800</xdr:colOff>
      <xdr:row>35</xdr:row>
      <xdr:rowOff>160426</xdr:rowOff>
    </xdr:to>
    <xdr:sp macro="" textlink="">
      <xdr:nvSpPr>
        <xdr:cNvPr id="539" name="楕円 538"/>
        <xdr:cNvSpPr/>
      </xdr:nvSpPr>
      <xdr:spPr>
        <a:xfrm>
          <a:off x="16268700" y="605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81703</xdr:rowOff>
    </xdr:from>
    <xdr:ext cx="534377" cy="259045"/>
    <xdr:sp macro="" textlink="">
      <xdr:nvSpPr>
        <xdr:cNvPr id="540" name="消防費該当値テキスト"/>
        <xdr:cNvSpPr txBox="1"/>
      </xdr:nvSpPr>
      <xdr:spPr>
        <a:xfrm>
          <a:off x="16370300" y="591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2248</xdr:rowOff>
    </xdr:from>
    <xdr:to>
      <xdr:col>81</xdr:col>
      <xdr:colOff>101600</xdr:colOff>
      <xdr:row>36</xdr:row>
      <xdr:rowOff>103848</xdr:rowOff>
    </xdr:to>
    <xdr:sp macro="" textlink="">
      <xdr:nvSpPr>
        <xdr:cNvPr id="541" name="楕円 540"/>
        <xdr:cNvSpPr/>
      </xdr:nvSpPr>
      <xdr:spPr>
        <a:xfrm>
          <a:off x="15430500" y="6174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120375</xdr:rowOff>
    </xdr:from>
    <xdr:ext cx="534377" cy="259045"/>
    <xdr:sp macro="" textlink="">
      <xdr:nvSpPr>
        <xdr:cNvPr id="542" name="テキスト ボックス 541"/>
        <xdr:cNvSpPr txBox="1"/>
      </xdr:nvSpPr>
      <xdr:spPr>
        <a:xfrm>
          <a:off x="15214111" y="5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26518</xdr:rowOff>
    </xdr:from>
    <xdr:to>
      <xdr:col>76</xdr:col>
      <xdr:colOff>165100</xdr:colOff>
      <xdr:row>37</xdr:row>
      <xdr:rowOff>128118</xdr:rowOff>
    </xdr:to>
    <xdr:sp macro="" textlink="">
      <xdr:nvSpPr>
        <xdr:cNvPr id="543" name="楕円 542"/>
        <xdr:cNvSpPr/>
      </xdr:nvSpPr>
      <xdr:spPr>
        <a:xfrm>
          <a:off x="14541500" y="63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119245</xdr:rowOff>
    </xdr:from>
    <xdr:ext cx="534377" cy="259045"/>
    <xdr:sp macro="" textlink="">
      <xdr:nvSpPr>
        <xdr:cNvPr id="544" name="テキスト ボックス 543"/>
        <xdr:cNvSpPr txBox="1"/>
      </xdr:nvSpPr>
      <xdr:spPr>
        <a:xfrm>
          <a:off x="14325111" y="646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13424</xdr:rowOff>
    </xdr:from>
    <xdr:to>
      <xdr:col>72</xdr:col>
      <xdr:colOff>38100</xdr:colOff>
      <xdr:row>37</xdr:row>
      <xdr:rowOff>115024</xdr:rowOff>
    </xdr:to>
    <xdr:sp macro="" textlink="">
      <xdr:nvSpPr>
        <xdr:cNvPr id="545" name="楕円 544"/>
        <xdr:cNvSpPr/>
      </xdr:nvSpPr>
      <xdr:spPr>
        <a:xfrm>
          <a:off x="13652500" y="635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106151</xdr:rowOff>
    </xdr:from>
    <xdr:ext cx="534377" cy="259045"/>
    <xdr:sp macro="" textlink="">
      <xdr:nvSpPr>
        <xdr:cNvPr id="546" name="テキスト ボックス 545"/>
        <xdr:cNvSpPr txBox="1"/>
      </xdr:nvSpPr>
      <xdr:spPr>
        <a:xfrm>
          <a:off x="13436111" y="64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9754</xdr:rowOff>
    </xdr:from>
    <xdr:to>
      <xdr:col>67</xdr:col>
      <xdr:colOff>101600</xdr:colOff>
      <xdr:row>37</xdr:row>
      <xdr:rowOff>111354</xdr:rowOff>
    </xdr:to>
    <xdr:sp macro="" textlink="">
      <xdr:nvSpPr>
        <xdr:cNvPr id="547" name="楕円 546"/>
        <xdr:cNvSpPr/>
      </xdr:nvSpPr>
      <xdr:spPr>
        <a:xfrm>
          <a:off x="12763500" y="635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102481</xdr:rowOff>
    </xdr:from>
    <xdr:ext cx="534377" cy="259045"/>
    <xdr:sp macro="" textlink="">
      <xdr:nvSpPr>
        <xdr:cNvPr id="548" name="テキスト ボックス 547"/>
        <xdr:cNvSpPr txBox="1"/>
      </xdr:nvSpPr>
      <xdr:spPr>
        <a:xfrm>
          <a:off x="12547111" y="644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83147</xdr:rowOff>
    </xdr:from>
    <xdr:to>
      <xdr:col>85</xdr:col>
      <xdr:colOff>127000</xdr:colOff>
      <xdr:row>57</xdr:row>
      <xdr:rowOff>56718</xdr:rowOff>
    </xdr:to>
    <xdr:cxnSp macro="">
      <xdr:nvCxnSpPr>
        <xdr:cNvPr id="578" name="直線コネクタ 577"/>
        <xdr:cNvCxnSpPr/>
      </xdr:nvCxnSpPr>
      <xdr:spPr>
        <a:xfrm flipV="1">
          <a:off x="15481300" y="9684347"/>
          <a:ext cx="838200" cy="14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114122</xdr:rowOff>
    </xdr:from>
    <xdr:to>
      <xdr:col>81</xdr:col>
      <xdr:colOff>50800</xdr:colOff>
      <xdr:row>57</xdr:row>
      <xdr:rowOff>56718</xdr:rowOff>
    </xdr:to>
    <xdr:cxnSp macro="">
      <xdr:nvCxnSpPr>
        <xdr:cNvPr id="581" name="直線コネクタ 580"/>
        <xdr:cNvCxnSpPr/>
      </xdr:nvCxnSpPr>
      <xdr:spPr>
        <a:xfrm>
          <a:off x="14592300" y="9543872"/>
          <a:ext cx="889000" cy="2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88739</xdr:rowOff>
    </xdr:from>
    <xdr:ext cx="534377" cy="259045"/>
    <xdr:sp macro="" textlink="">
      <xdr:nvSpPr>
        <xdr:cNvPr id="583" name="テキスト ボックス 582"/>
        <xdr:cNvSpPr txBox="1"/>
      </xdr:nvSpPr>
      <xdr:spPr>
        <a:xfrm>
          <a:off x="15214111" y="951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114122</xdr:rowOff>
    </xdr:from>
    <xdr:to>
      <xdr:col>76</xdr:col>
      <xdr:colOff>114300</xdr:colOff>
      <xdr:row>56</xdr:row>
      <xdr:rowOff>124599</xdr:rowOff>
    </xdr:to>
    <xdr:cxnSp macro="">
      <xdr:nvCxnSpPr>
        <xdr:cNvPr id="584" name="直線コネクタ 583"/>
        <xdr:cNvCxnSpPr/>
      </xdr:nvCxnSpPr>
      <xdr:spPr>
        <a:xfrm flipV="1">
          <a:off x="13703300" y="9543872"/>
          <a:ext cx="889000" cy="18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2997</xdr:rowOff>
    </xdr:from>
    <xdr:to>
      <xdr:col>71</xdr:col>
      <xdr:colOff>177800</xdr:colOff>
      <xdr:row>56</xdr:row>
      <xdr:rowOff>124599</xdr:rowOff>
    </xdr:to>
    <xdr:cxnSp macro="">
      <xdr:nvCxnSpPr>
        <xdr:cNvPr id="587" name="直線コネクタ 586"/>
        <xdr:cNvCxnSpPr/>
      </xdr:nvCxnSpPr>
      <xdr:spPr>
        <a:xfrm>
          <a:off x="12814300" y="9261297"/>
          <a:ext cx="889000" cy="46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99077</xdr:rowOff>
    </xdr:from>
    <xdr:ext cx="534377" cy="259045"/>
    <xdr:sp macro="" textlink="">
      <xdr:nvSpPr>
        <xdr:cNvPr id="589" name="テキスト ボックス 588"/>
        <xdr:cNvSpPr txBox="1"/>
      </xdr:nvSpPr>
      <xdr:spPr>
        <a:xfrm>
          <a:off x="13436111" y="935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32347</xdr:rowOff>
    </xdr:from>
    <xdr:to>
      <xdr:col>85</xdr:col>
      <xdr:colOff>177800</xdr:colOff>
      <xdr:row>56</xdr:row>
      <xdr:rowOff>133947</xdr:rowOff>
    </xdr:to>
    <xdr:sp macro="" textlink="">
      <xdr:nvSpPr>
        <xdr:cNvPr id="597" name="楕円 596"/>
        <xdr:cNvSpPr/>
      </xdr:nvSpPr>
      <xdr:spPr>
        <a:xfrm>
          <a:off x="16268700" y="963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55224</xdr:rowOff>
    </xdr:from>
    <xdr:ext cx="534377" cy="259045"/>
    <xdr:sp macro="" textlink="">
      <xdr:nvSpPr>
        <xdr:cNvPr id="598" name="教育費該当値テキスト"/>
        <xdr:cNvSpPr txBox="1"/>
      </xdr:nvSpPr>
      <xdr:spPr>
        <a:xfrm>
          <a:off x="16370300" y="94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5918</xdr:rowOff>
    </xdr:from>
    <xdr:to>
      <xdr:col>81</xdr:col>
      <xdr:colOff>101600</xdr:colOff>
      <xdr:row>57</xdr:row>
      <xdr:rowOff>107518</xdr:rowOff>
    </xdr:to>
    <xdr:sp macro="" textlink="">
      <xdr:nvSpPr>
        <xdr:cNvPr id="599" name="楕円 598"/>
        <xdr:cNvSpPr/>
      </xdr:nvSpPr>
      <xdr:spPr>
        <a:xfrm>
          <a:off x="15430500" y="97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98645</xdr:rowOff>
    </xdr:from>
    <xdr:ext cx="534377" cy="259045"/>
    <xdr:sp macro="" textlink="">
      <xdr:nvSpPr>
        <xdr:cNvPr id="600" name="テキスト ボックス 599"/>
        <xdr:cNvSpPr txBox="1"/>
      </xdr:nvSpPr>
      <xdr:spPr>
        <a:xfrm>
          <a:off x="15214111" y="987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63322</xdr:rowOff>
    </xdr:from>
    <xdr:to>
      <xdr:col>76</xdr:col>
      <xdr:colOff>165100</xdr:colOff>
      <xdr:row>55</xdr:row>
      <xdr:rowOff>164922</xdr:rowOff>
    </xdr:to>
    <xdr:sp macro="" textlink="">
      <xdr:nvSpPr>
        <xdr:cNvPr id="601" name="楕円 600"/>
        <xdr:cNvSpPr/>
      </xdr:nvSpPr>
      <xdr:spPr>
        <a:xfrm>
          <a:off x="14541500" y="949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9999</xdr:rowOff>
    </xdr:from>
    <xdr:ext cx="534377" cy="259045"/>
    <xdr:sp macro="" textlink="">
      <xdr:nvSpPr>
        <xdr:cNvPr id="602" name="テキスト ボックス 601"/>
        <xdr:cNvSpPr txBox="1"/>
      </xdr:nvSpPr>
      <xdr:spPr>
        <a:xfrm>
          <a:off x="14325111" y="926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73799</xdr:rowOff>
    </xdr:from>
    <xdr:to>
      <xdr:col>72</xdr:col>
      <xdr:colOff>38100</xdr:colOff>
      <xdr:row>57</xdr:row>
      <xdr:rowOff>3949</xdr:rowOff>
    </xdr:to>
    <xdr:sp macro="" textlink="">
      <xdr:nvSpPr>
        <xdr:cNvPr id="603" name="楕円 602"/>
        <xdr:cNvSpPr/>
      </xdr:nvSpPr>
      <xdr:spPr>
        <a:xfrm>
          <a:off x="13652500" y="967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166526</xdr:rowOff>
    </xdr:from>
    <xdr:ext cx="534377" cy="259045"/>
    <xdr:sp macro="" textlink="">
      <xdr:nvSpPr>
        <xdr:cNvPr id="604" name="テキスト ボックス 603"/>
        <xdr:cNvSpPr txBox="1"/>
      </xdr:nvSpPr>
      <xdr:spPr>
        <a:xfrm>
          <a:off x="13436111" y="976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123647</xdr:rowOff>
    </xdr:from>
    <xdr:to>
      <xdr:col>67</xdr:col>
      <xdr:colOff>101600</xdr:colOff>
      <xdr:row>54</xdr:row>
      <xdr:rowOff>53797</xdr:rowOff>
    </xdr:to>
    <xdr:sp macro="" textlink="">
      <xdr:nvSpPr>
        <xdr:cNvPr id="605" name="楕円 604"/>
        <xdr:cNvSpPr/>
      </xdr:nvSpPr>
      <xdr:spPr>
        <a:xfrm>
          <a:off x="12763500" y="921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52</xdr:row>
      <xdr:rowOff>70324</xdr:rowOff>
    </xdr:from>
    <xdr:ext cx="599010" cy="259045"/>
    <xdr:sp macro="" textlink="">
      <xdr:nvSpPr>
        <xdr:cNvPr id="606" name="テキスト ボックス 605"/>
        <xdr:cNvSpPr txBox="1"/>
      </xdr:nvSpPr>
      <xdr:spPr>
        <a:xfrm>
          <a:off x="12514795" y="898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34006</xdr:rowOff>
    </xdr:from>
    <xdr:to>
      <xdr:col>85</xdr:col>
      <xdr:colOff>127000</xdr:colOff>
      <xdr:row>79</xdr:row>
      <xdr:rowOff>64883</xdr:rowOff>
    </xdr:to>
    <xdr:cxnSp macro="">
      <xdr:nvCxnSpPr>
        <xdr:cNvPr id="637" name="直線コネクタ 636"/>
        <xdr:cNvCxnSpPr/>
      </xdr:nvCxnSpPr>
      <xdr:spPr>
        <a:xfrm>
          <a:off x="15481300" y="13578556"/>
          <a:ext cx="838200" cy="3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16832</xdr:rowOff>
    </xdr:from>
    <xdr:to>
      <xdr:col>81</xdr:col>
      <xdr:colOff>50800</xdr:colOff>
      <xdr:row>79</xdr:row>
      <xdr:rowOff>34006</xdr:rowOff>
    </xdr:to>
    <xdr:cxnSp macro="">
      <xdr:nvCxnSpPr>
        <xdr:cNvPr id="640" name="直線コネクタ 639"/>
        <xdr:cNvCxnSpPr/>
      </xdr:nvCxnSpPr>
      <xdr:spPr>
        <a:xfrm>
          <a:off x="14592300" y="13561382"/>
          <a:ext cx="889000" cy="1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108828</xdr:rowOff>
    </xdr:from>
    <xdr:ext cx="469744" cy="259045"/>
    <xdr:sp macro="" textlink="">
      <xdr:nvSpPr>
        <xdr:cNvPr id="642" name="テキスト ボックス 641"/>
        <xdr:cNvSpPr txBox="1"/>
      </xdr:nvSpPr>
      <xdr:spPr>
        <a:xfrm>
          <a:off x="15246428" y="13653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16832</xdr:rowOff>
    </xdr:from>
    <xdr:to>
      <xdr:col>76</xdr:col>
      <xdr:colOff>114300</xdr:colOff>
      <xdr:row>79</xdr:row>
      <xdr:rowOff>55415</xdr:rowOff>
    </xdr:to>
    <xdr:cxnSp macro="">
      <xdr:nvCxnSpPr>
        <xdr:cNvPr id="643" name="直線コネクタ 642"/>
        <xdr:cNvCxnSpPr/>
      </xdr:nvCxnSpPr>
      <xdr:spPr>
        <a:xfrm flipV="1">
          <a:off x="13703300" y="13561382"/>
          <a:ext cx="889000" cy="38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121770</xdr:rowOff>
    </xdr:from>
    <xdr:ext cx="469744" cy="259045"/>
    <xdr:sp macro="" textlink="">
      <xdr:nvSpPr>
        <xdr:cNvPr id="645" name="テキスト ボックス 644"/>
        <xdr:cNvSpPr txBox="1"/>
      </xdr:nvSpPr>
      <xdr:spPr>
        <a:xfrm>
          <a:off x="14357428" y="136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89343</xdr:rowOff>
    </xdr:from>
    <xdr:to>
      <xdr:col>71</xdr:col>
      <xdr:colOff>177800</xdr:colOff>
      <xdr:row>79</xdr:row>
      <xdr:rowOff>55415</xdr:rowOff>
    </xdr:to>
    <xdr:cxnSp macro="">
      <xdr:nvCxnSpPr>
        <xdr:cNvPr id="646" name="直線コネクタ 645"/>
        <xdr:cNvCxnSpPr/>
      </xdr:nvCxnSpPr>
      <xdr:spPr>
        <a:xfrm>
          <a:off x="12814300" y="13462443"/>
          <a:ext cx="889000" cy="13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116164</xdr:rowOff>
    </xdr:from>
    <xdr:ext cx="534377" cy="259045"/>
    <xdr:sp macro="" textlink="">
      <xdr:nvSpPr>
        <xdr:cNvPr id="648" name="テキスト ボックス 647"/>
        <xdr:cNvSpPr txBox="1"/>
      </xdr:nvSpPr>
      <xdr:spPr>
        <a:xfrm>
          <a:off x="13436111" y="1331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14083</xdr:rowOff>
    </xdr:from>
    <xdr:to>
      <xdr:col>85</xdr:col>
      <xdr:colOff>177800</xdr:colOff>
      <xdr:row>79</xdr:row>
      <xdr:rowOff>115683</xdr:rowOff>
    </xdr:to>
    <xdr:sp macro="" textlink="">
      <xdr:nvSpPr>
        <xdr:cNvPr id="656" name="楕円 655"/>
        <xdr:cNvSpPr/>
      </xdr:nvSpPr>
      <xdr:spPr>
        <a:xfrm>
          <a:off x="16268700" y="135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534377" cy="259045"/>
    <xdr:sp macro="" textlink="">
      <xdr:nvSpPr>
        <xdr:cNvPr id="657" name="災害復旧費該当値テキスト"/>
        <xdr:cNvSpPr txBox="1"/>
      </xdr:nvSpPr>
      <xdr:spPr>
        <a:xfrm>
          <a:off x="16370300" y="1352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154656</xdr:rowOff>
    </xdr:from>
    <xdr:to>
      <xdr:col>81</xdr:col>
      <xdr:colOff>101600</xdr:colOff>
      <xdr:row>79</xdr:row>
      <xdr:rowOff>84806</xdr:rowOff>
    </xdr:to>
    <xdr:sp macro="" textlink="">
      <xdr:nvSpPr>
        <xdr:cNvPr id="658" name="楕円 657"/>
        <xdr:cNvSpPr/>
      </xdr:nvSpPr>
      <xdr:spPr>
        <a:xfrm>
          <a:off x="15430500" y="135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101333</xdr:rowOff>
    </xdr:from>
    <xdr:ext cx="534377" cy="259045"/>
    <xdr:sp macro="" textlink="">
      <xdr:nvSpPr>
        <xdr:cNvPr id="659" name="テキスト ボックス 658"/>
        <xdr:cNvSpPr txBox="1"/>
      </xdr:nvSpPr>
      <xdr:spPr>
        <a:xfrm>
          <a:off x="15214111" y="133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137482</xdr:rowOff>
    </xdr:from>
    <xdr:to>
      <xdr:col>76</xdr:col>
      <xdr:colOff>165100</xdr:colOff>
      <xdr:row>79</xdr:row>
      <xdr:rowOff>67632</xdr:rowOff>
    </xdr:to>
    <xdr:sp macro="" textlink="">
      <xdr:nvSpPr>
        <xdr:cNvPr id="660" name="楕円 659"/>
        <xdr:cNvSpPr/>
      </xdr:nvSpPr>
      <xdr:spPr>
        <a:xfrm>
          <a:off x="14541500" y="1351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84159</xdr:rowOff>
    </xdr:from>
    <xdr:ext cx="534377" cy="259045"/>
    <xdr:sp macro="" textlink="">
      <xdr:nvSpPr>
        <xdr:cNvPr id="661" name="テキスト ボックス 660"/>
        <xdr:cNvSpPr txBox="1"/>
      </xdr:nvSpPr>
      <xdr:spPr>
        <a:xfrm>
          <a:off x="14325111" y="1328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4615</xdr:rowOff>
    </xdr:from>
    <xdr:to>
      <xdr:col>72</xdr:col>
      <xdr:colOff>38100</xdr:colOff>
      <xdr:row>79</xdr:row>
      <xdr:rowOff>106215</xdr:rowOff>
    </xdr:to>
    <xdr:sp macro="" textlink="">
      <xdr:nvSpPr>
        <xdr:cNvPr id="662" name="楕円 661"/>
        <xdr:cNvSpPr/>
      </xdr:nvSpPr>
      <xdr:spPr>
        <a:xfrm>
          <a:off x="13652500" y="1354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97342</xdr:rowOff>
    </xdr:from>
    <xdr:ext cx="534377" cy="259045"/>
    <xdr:sp macro="" textlink="">
      <xdr:nvSpPr>
        <xdr:cNvPr id="663" name="テキスト ボックス 662"/>
        <xdr:cNvSpPr txBox="1"/>
      </xdr:nvSpPr>
      <xdr:spPr>
        <a:xfrm>
          <a:off x="13436111" y="1364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38543</xdr:rowOff>
    </xdr:from>
    <xdr:to>
      <xdr:col>67</xdr:col>
      <xdr:colOff>101600</xdr:colOff>
      <xdr:row>78</xdr:row>
      <xdr:rowOff>140143</xdr:rowOff>
    </xdr:to>
    <xdr:sp macro="" textlink="">
      <xdr:nvSpPr>
        <xdr:cNvPr id="664" name="楕円 663"/>
        <xdr:cNvSpPr/>
      </xdr:nvSpPr>
      <xdr:spPr>
        <a:xfrm>
          <a:off x="12763500" y="1341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156670</xdr:rowOff>
    </xdr:from>
    <xdr:ext cx="534377" cy="259045"/>
    <xdr:sp macro="" textlink="">
      <xdr:nvSpPr>
        <xdr:cNvPr id="665" name="テキスト ボックス 664"/>
        <xdr:cNvSpPr txBox="1"/>
      </xdr:nvSpPr>
      <xdr:spPr>
        <a:xfrm>
          <a:off x="12547111" y="1318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31110</xdr:rowOff>
    </xdr:from>
    <xdr:to>
      <xdr:col>85</xdr:col>
      <xdr:colOff>127000</xdr:colOff>
      <xdr:row>94</xdr:row>
      <xdr:rowOff>62644</xdr:rowOff>
    </xdr:to>
    <xdr:cxnSp macro="">
      <xdr:nvCxnSpPr>
        <xdr:cNvPr id="690" name="直線コネクタ 689"/>
        <xdr:cNvCxnSpPr/>
      </xdr:nvCxnSpPr>
      <xdr:spPr>
        <a:xfrm>
          <a:off x="15481300" y="16147410"/>
          <a:ext cx="838200" cy="3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31110</xdr:rowOff>
    </xdr:from>
    <xdr:to>
      <xdr:col>81</xdr:col>
      <xdr:colOff>50800</xdr:colOff>
      <xdr:row>94</xdr:row>
      <xdr:rowOff>39643</xdr:rowOff>
    </xdr:to>
    <xdr:cxnSp macro="">
      <xdr:nvCxnSpPr>
        <xdr:cNvPr id="693" name="直線コネクタ 692"/>
        <xdr:cNvCxnSpPr/>
      </xdr:nvCxnSpPr>
      <xdr:spPr>
        <a:xfrm flipV="1">
          <a:off x="14592300" y="16147410"/>
          <a:ext cx="889000" cy="8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32207</xdr:rowOff>
    </xdr:from>
    <xdr:to>
      <xdr:col>76</xdr:col>
      <xdr:colOff>114300</xdr:colOff>
      <xdr:row>94</xdr:row>
      <xdr:rowOff>39643</xdr:rowOff>
    </xdr:to>
    <xdr:cxnSp macro="">
      <xdr:nvCxnSpPr>
        <xdr:cNvPr id="696" name="直線コネクタ 695"/>
        <xdr:cNvCxnSpPr/>
      </xdr:nvCxnSpPr>
      <xdr:spPr>
        <a:xfrm>
          <a:off x="13703300" y="16148507"/>
          <a:ext cx="889000" cy="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17393</xdr:rowOff>
    </xdr:from>
    <xdr:to>
      <xdr:col>71</xdr:col>
      <xdr:colOff>177800</xdr:colOff>
      <xdr:row>94</xdr:row>
      <xdr:rowOff>32207</xdr:rowOff>
    </xdr:to>
    <xdr:cxnSp macro="">
      <xdr:nvCxnSpPr>
        <xdr:cNvPr id="699" name="直線コネクタ 698"/>
        <xdr:cNvCxnSpPr/>
      </xdr:nvCxnSpPr>
      <xdr:spPr>
        <a:xfrm>
          <a:off x="12814300" y="16133693"/>
          <a:ext cx="889000" cy="1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11844</xdr:rowOff>
    </xdr:from>
    <xdr:to>
      <xdr:col>85</xdr:col>
      <xdr:colOff>177800</xdr:colOff>
      <xdr:row>94</xdr:row>
      <xdr:rowOff>113444</xdr:rowOff>
    </xdr:to>
    <xdr:sp macro="" textlink="">
      <xdr:nvSpPr>
        <xdr:cNvPr id="709" name="楕円 708"/>
        <xdr:cNvSpPr/>
      </xdr:nvSpPr>
      <xdr:spPr>
        <a:xfrm>
          <a:off x="16268700" y="1612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34721</xdr:rowOff>
    </xdr:from>
    <xdr:ext cx="599010" cy="259045"/>
    <xdr:sp macro="" textlink="">
      <xdr:nvSpPr>
        <xdr:cNvPr id="710" name="公債費該当値テキスト"/>
        <xdr:cNvSpPr txBox="1"/>
      </xdr:nvSpPr>
      <xdr:spPr>
        <a:xfrm>
          <a:off x="16370300" y="15979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151760</xdr:rowOff>
    </xdr:from>
    <xdr:to>
      <xdr:col>81</xdr:col>
      <xdr:colOff>101600</xdr:colOff>
      <xdr:row>94</xdr:row>
      <xdr:rowOff>81910</xdr:rowOff>
    </xdr:to>
    <xdr:sp macro="" textlink="">
      <xdr:nvSpPr>
        <xdr:cNvPr id="711" name="楕円 710"/>
        <xdr:cNvSpPr/>
      </xdr:nvSpPr>
      <xdr:spPr>
        <a:xfrm>
          <a:off x="15430500" y="1609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98437</xdr:rowOff>
    </xdr:from>
    <xdr:ext cx="599010" cy="259045"/>
    <xdr:sp macro="" textlink="">
      <xdr:nvSpPr>
        <xdr:cNvPr id="712" name="テキスト ボックス 711"/>
        <xdr:cNvSpPr txBox="1"/>
      </xdr:nvSpPr>
      <xdr:spPr>
        <a:xfrm>
          <a:off x="15181795" y="15871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160293</xdr:rowOff>
    </xdr:from>
    <xdr:to>
      <xdr:col>76</xdr:col>
      <xdr:colOff>165100</xdr:colOff>
      <xdr:row>94</xdr:row>
      <xdr:rowOff>90443</xdr:rowOff>
    </xdr:to>
    <xdr:sp macro="" textlink="">
      <xdr:nvSpPr>
        <xdr:cNvPr id="713" name="楕円 712"/>
        <xdr:cNvSpPr/>
      </xdr:nvSpPr>
      <xdr:spPr>
        <a:xfrm>
          <a:off x="14541500" y="1610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106970</xdr:rowOff>
    </xdr:from>
    <xdr:ext cx="599010" cy="259045"/>
    <xdr:sp macro="" textlink="">
      <xdr:nvSpPr>
        <xdr:cNvPr id="714" name="テキスト ボックス 713"/>
        <xdr:cNvSpPr txBox="1"/>
      </xdr:nvSpPr>
      <xdr:spPr>
        <a:xfrm>
          <a:off x="14292795" y="15880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152857</xdr:rowOff>
    </xdr:from>
    <xdr:to>
      <xdr:col>72</xdr:col>
      <xdr:colOff>38100</xdr:colOff>
      <xdr:row>94</xdr:row>
      <xdr:rowOff>83007</xdr:rowOff>
    </xdr:to>
    <xdr:sp macro="" textlink="">
      <xdr:nvSpPr>
        <xdr:cNvPr id="715" name="楕円 714"/>
        <xdr:cNvSpPr/>
      </xdr:nvSpPr>
      <xdr:spPr>
        <a:xfrm>
          <a:off x="13652500" y="1609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99534</xdr:rowOff>
    </xdr:from>
    <xdr:ext cx="599010" cy="259045"/>
    <xdr:sp macro="" textlink="">
      <xdr:nvSpPr>
        <xdr:cNvPr id="716" name="テキスト ボックス 715"/>
        <xdr:cNvSpPr txBox="1"/>
      </xdr:nvSpPr>
      <xdr:spPr>
        <a:xfrm>
          <a:off x="13403795" y="15872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138043</xdr:rowOff>
    </xdr:from>
    <xdr:to>
      <xdr:col>67</xdr:col>
      <xdr:colOff>101600</xdr:colOff>
      <xdr:row>94</xdr:row>
      <xdr:rowOff>68193</xdr:rowOff>
    </xdr:to>
    <xdr:sp macro="" textlink="">
      <xdr:nvSpPr>
        <xdr:cNvPr id="717" name="楕円 716"/>
        <xdr:cNvSpPr/>
      </xdr:nvSpPr>
      <xdr:spPr>
        <a:xfrm>
          <a:off x="12763500" y="160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84720</xdr:rowOff>
    </xdr:from>
    <xdr:ext cx="599010" cy="259045"/>
    <xdr:sp macro="" textlink="">
      <xdr:nvSpPr>
        <xdr:cNvPr id="718" name="テキスト ボックス 717"/>
        <xdr:cNvSpPr txBox="1"/>
      </xdr:nvSpPr>
      <xdr:spPr>
        <a:xfrm>
          <a:off x="12514795" y="1585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和歌山県みなべ町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和歌山県みなべ町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4721225"/>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580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5796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4496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472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67962</xdr:rowOff>
    </xdr:from>
    <xdr:ext cx="405111" cy="259045"/>
    <xdr:sp macro="" textlink="">
      <xdr:nvSpPr>
        <xdr:cNvPr id="67" name="有形固定資産減価償却率平均値テキスト"/>
        <xdr:cNvSpPr txBox="1"/>
      </xdr:nvSpPr>
      <xdr:spPr>
        <a:xfrm>
          <a:off x="4813300" y="5382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540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543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561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53721</xdr:rowOff>
    </xdr:from>
    <xdr:to>
      <xdr:col>23</xdr:col>
      <xdr:colOff>136525</xdr:colOff>
      <xdr:row>30</xdr:row>
      <xdr:rowOff>155321</xdr:rowOff>
    </xdr:to>
    <xdr:sp macro="" textlink="">
      <xdr:nvSpPr>
        <xdr:cNvPr id="76" name="楕円 75"/>
        <xdr:cNvSpPr/>
      </xdr:nvSpPr>
      <xdr:spPr>
        <a:xfrm>
          <a:off x="4711700" y="519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76598</xdr:rowOff>
    </xdr:from>
    <xdr:ext cx="405111" cy="259045"/>
    <xdr:sp macro="" textlink="">
      <xdr:nvSpPr>
        <xdr:cNvPr id="77" name="有形固定資産減価償却率該当値テキスト"/>
        <xdr:cNvSpPr txBox="1"/>
      </xdr:nvSpPr>
      <xdr:spPr>
        <a:xfrm>
          <a:off x="4813300" y="5048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118491</xdr:rowOff>
    </xdr:from>
    <xdr:to>
      <xdr:col>19</xdr:col>
      <xdr:colOff>187325</xdr:colOff>
      <xdr:row>31</xdr:row>
      <xdr:rowOff>48641</xdr:rowOff>
    </xdr:to>
    <xdr:sp macro="" textlink="">
      <xdr:nvSpPr>
        <xdr:cNvPr id="78" name="楕円 77"/>
        <xdr:cNvSpPr/>
      </xdr:nvSpPr>
      <xdr:spPr>
        <a:xfrm>
          <a:off x="4000500" y="526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104521</xdr:rowOff>
    </xdr:from>
    <xdr:to>
      <xdr:col>23</xdr:col>
      <xdr:colOff>85725</xdr:colOff>
      <xdr:row>30</xdr:row>
      <xdr:rowOff>169291</xdr:rowOff>
    </xdr:to>
    <xdr:cxnSp macro="">
      <xdr:nvCxnSpPr>
        <xdr:cNvPr id="79" name="直線コネクタ 78"/>
        <xdr:cNvCxnSpPr/>
      </xdr:nvCxnSpPr>
      <xdr:spPr>
        <a:xfrm flipV="1">
          <a:off x="4051300" y="5248021"/>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58039</xdr:rowOff>
    </xdr:from>
    <xdr:to>
      <xdr:col>15</xdr:col>
      <xdr:colOff>187325</xdr:colOff>
      <xdr:row>30</xdr:row>
      <xdr:rowOff>159639</xdr:rowOff>
    </xdr:to>
    <xdr:sp macro="" textlink="">
      <xdr:nvSpPr>
        <xdr:cNvPr id="80" name="楕円 79"/>
        <xdr:cNvSpPr/>
      </xdr:nvSpPr>
      <xdr:spPr>
        <a:xfrm>
          <a:off x="3238500" y="520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108839</xdr:rowOff>
    </xdr:from>
    <xdr:to>
      <xdr:col>19</xdr:col>
      <xdr:colOff>136525</xdr:colOff>
      <xdr:row>30</xdr:row>
      <xdr:rowOff>169291</xdr:rowOff>
    </xdr:to>
    <xdr:cxnSp macro="">
      <xdr:nvCxnSpPr>
        <xdr:cNvPr id="81" name="直線コネクタ 80"/>
        <xdr:cNvCxnSpPr/>
      </xdr:nvCxnSpPr>
      <xdr:spPr>
        <a:xfrm>
          <a:off x="3289300" y="5252339"/>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41038</xdr:rowOff>
    </xdr:from>
    <xdr:ext cx="405111" cy="259045"/>
    <xdr:sp macro="" textlink="">
      <xdr:nvSpPr>
        <xdr:cNvPr id="82" name="n_1aveValue有形固定資産減価償却率"/>
        <xdr:cNvSpPr txBox="1"/>
      </xdr:nvSpPr>
      <xdr:spPr>
        <a:xfrm>
          <a:off x="3836044" y="552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50944</xdr:rowOff>
    </xdr:from>
    <xdr:ext cx="405111" cy="259045"/>
    <xdr:sp macro="" textlink="">
      <xdr:nvSpPr>
        <xdr:cNvPr id="83" name="n_2aveValue有形固定資産減価償却率"/>
        <xdr:cNvSpPr txBox="1"/>
      </xdr:nvSpPr>
      <xdr:spPr>
        <a:xfrm>
          <a:off x="3086744" y="5708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65168</xdr:rowOff>
    </xdr:from>
    <xdr:ext cx="405111" cy="259045"/>
    <xdr:sp macro="" textlink="">
      <xdr:nvSpPr>
        <xdr:cNvPr id="84" name="n_1mainValue有形固定資産減価償却率"/>
        <xdr:cNvSpPr txBox="1"/>
      </xdr:nvSpPr>
      <xdr:spPr>
        <a:xfrm>
          <a:off x="3836044" y="5037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4716</xdr:rowOff>
    </xdr:from>
    <xdr:ext cx="405111" cy="259045"/>
    <xdr:sp macro="" textlink="">
      <xdr:nvSpPr>
        <xdr:cNvPr id="85" name="n_2mainValue有形固定資産減価償却率"/>
        <xdr:cNvSpPr txBox="1"/>
      </xdr:nvSpPr>
      <xdr:spPr>
        <a:xfrm>
          <a:off x="3086744" y="497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59767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57069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54370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48972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4613275"/>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58990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5895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438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76058</xdr:rowOff>
    </xdr:from>
    <xdr:ext cx="340478" cy="259045"/>
    <xdr:sp macro="" textlink="">
      <xdr:nvSpPr>
        <xdr:cNvPr id="123" name="債務償還可能年数平均値テキスト"/>
        <xdr:cNvSpPr txBox="1"/>
      </xdr:nvSpPr>
      <xdr:spPr>
        <a:xfrm>
          <a:off x="14846300" y="504810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19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134144</xdr:rowOff>
    </xdr:from>
    <xdr:to>
      <xdr:col>76</xdr:col>
      <xdr:colOff>73025</xdr:colOff>
      <xdr:row>31</xdr:row>
      <xdr:rowOff>64294</xdr:rowOff>
    </xdr:to>
    <xdr:sp macro="" textlink="">
      <xdr:nvSpPr>
        <xdr:cNvPr id="130" name="楕円 129"/>
        <xdr:cNvSpPr/>
      </xdr:nvSpPr>
      <xdr:spPr>
        <a:xfrm>
          <a:off x="14744700" y="527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112571</xdr:rowOff>
    </xdr:from>
    <xdr:ext cx="340478" cy="259045"/>
    <xdr:sp macro="" textlink="">
      <xdr:nvSpPr>
        <xdr:cNvPr id="131" name="債務償還可能年数該当値テキスト"/>
        <xdr:cNvSpPr txBox="1"/>
      </xdr:nvSpPr>
      <xdr:spPr>
        <a:xfrm>
          <a:off x="14846300" y="525607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168746</xdr:rowOff>
    </xdr:from>
    <xdr:ext cx="405111" cy="259045"/>
    <xdr:sp macro="" textlink="">
      <xdr:nvSpPr>
        <xdr:cNvPr id="63" name="【道路】&#10;有形固定資産減価償却率平均値テキスト"/>
        <xdr:cNvSpPr txBox="1"/>
      </xdr:nvSpPr>
      <xdr:spPr>
        <a:xfrm>
          <a:off x="4673600" y="6512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84183</xdr:rowOff>
    </xdr:from>
    <xdr:to>
      <xdr:col>24</xdr:col>
      <xdr:colOff>114300</xdr:colOff>
      <xdr:row>37</xdr:row>
      <xdr:rowOff>14333</xdr:rowOff>
    </xdr:to>
    <xdr:sp macro="" textlink="">
      <xdr:nvSpPr>
        <xdr:cNvPr id="72" name="楕円 71"/>
        <xdr:cNvSpPr/>
      </xdr:nvSpPr>
      <xdr:spPr>
        <a:xfrm>
          <a:off x="4584700" y="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107060</xdr:rowOff>
    </xdr:from>
    <xdr:ext cx="405111" cy="259045"/>
    <xdr:sp macro="" textlink="">
      <xdr:nvSpPr>
        <xdr:cNvPr id="73" name="【道路】&#10;有形固定資産減価償却率該当値テキスト"/>
        <xdr:cNvSpPr txBox="1"/>
      </xdr:nvSpPr>
      <xdr:spPr>
        <a:xfrm>
          <a:off x="4673600" y="6107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77651</xdr:rowOff>
    </xdr:from>
    <xdr:to>
      <xdr:col>20</xdr:col>
      <xdr:colOff>38100</xdr:colOff>
      <xdr:row>37</xdr:row>
      <xdr:rowOff>7801</xdr:rowOff>
    </xdr:to>
    <xdr:sp macro="" textlink="">
      <xdr:nvSpPr>
        <xdr:cNvPr id="74" name="楕円 73"/>
        <xdr:cNvSpPr/>
      </xdr:nvSpPr>
      <xdr:spPr>
        <a:xfrm>
          <a:off x="3746500" y="624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128451</xdr:rowOff>
    </xdr:from>
    <xdr:to>
      <xdr:col>24</xdr:col>
      <xdr:colOff>63500</xdr:colOff>
      <xdr:row>36</xdr:row>
      <xdr:rowOff>134983</xdr:rowOff>
    </xdr:to>
    <xdr:cxnSp macro="">
      <xdr:nvCxnSpPr>
        <xdr:cNvPr id="75" name="直線コネクタ 74"/>
        <xdr:cNvCxnSpPr/>
      </xdr:nvCxnSpPr>
      <xdr:spPr>
        <a:xfrm>
          <a:off x="3797300" y="630065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27033</xdr:rowOff>
    </xdr:from>
    <xdr:to>
      <xdr:col>15</xdr:col>
      <xdr:colOff>101600</xdr:colOff>
      <xdr:row>37</xdr:row>
      <xdr:rowOff>128633</xdr:rowOff>
    </xdr:to>
    <xdr:sp macro="" textlink="">
      <xdr:nvSpPr>
        <xdr:cNvPr id="76" name="楕円 75"/>
        <xdr:cNvSpPr/>
      </xdr:nvSpPr>
      <xdr:spPr>
        <a:xfrm>
          <a:off x="2857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128451</xdr:rowOff>
    </xdr:from>
    <xdr:to>
      <xdr:col>19</xdr:col>
      <xdr:colOff>177800</xdr:colOff>
      <xdr:row>37</xdr:row>
      <xdr:rowOff>77833</xdr:rowOff>
    </xdr:to>
    <xdr:cxnSp macro="">
      <xdr:nvCxnSpPr>
        <xdr:cNvPr id="77" name="直線コネクタ 76"/>
        <xdr:cNvCxnSpPr/>
      </xdr:nvCxnSpPr>
      <xdr:spPr>
        <a:xfrm flipV="1">
          <a:off x="2908300" y="6300651"/>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154050</xdr:rowOff>
    </xdr:from>
    <xdr:ext cx="405111" cy="259045"/>
    <xdr:sp macro="" textlink="">
      <xdr:nvSpPr>
        <xdr:cNvPr id="78" name="n_1aveValue【道路】&#10;有形固定資産減価償却率"/>
        <xdr:cNvSpPr txBox="1"/>
      </xdr:nvSpPr>
      <xdr:spPr>
        <a:xfrm>
          <a:off x="3582044" y="666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9" name="n_2aveValue【道路】&#10;有形固定資産減価償却率"/>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24328</xdr:rowOff>
    </xdr:from>
    <xdr:ext cx="405111" cy="259045"/>
    <xdr:sp macro="" textlink="">
      <xdr:nvSpPr>
        <xdr:cNvPr id="80" name="n_1mainValue【道路】&#10;有形固定資産減価償却率"/>
        <xdr:cNvSpPr txBox="1"/>
      </xdr:nvSpPr>
      <xdr:spPr>
        <a:xfrm>
          <a:off x="3582044" y="602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1" name="n_2mainValue【道路】&#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139355</xdr:rowOff>
    </xdr:from>
    <xdr:ext cx="534377" cy="259045"/>
    <xdr:sp macro="" textlink="">
      <xdr:nvSpPr>
        <xdr:cNvPr id="110" name="【道路】&#10;一人当たり延長平均値テキスト"/>
        <xdr:cNvSpPr txBox="1"/>
      </xdr:nvSpPr>
      <xdr:spPr>
        <a:xfrm>
          <a:off x="10515600" y="6311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9360</xdr:rowOff>
    </xdr:from>
    <xdr:to>
      <xdr:col>55</xdr:col>
      <xdr:colOff>50800</xdr:colOff>
      <xdr:row>39</xdr:row>
      <xdr:rowOff>110960</xdr:rowOff>
    </xdr:to>
    <xdr:sp macro="" textlink="">
      <xdr:nvSpPr>
        <xdr:cNvPr id="119" name="楕円 118"/>
        <xdr:cNvSpPr/>
      </xdr:nvSpPr>
      <xdr:spPr>
        <a:xfrm>
          <a:off x="10426700" y="669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159237</xdr:rowOff>
    </xdr:from>
    <xdr:ext cx="534377" cy="259045"/>
    <xdr:sp macro="" textlink="">
      <xdr:nvSpPr>
        <xdr:cNvPr id="120" name="【道路】&#10;一人当たり延長該当値テキスト"/>
        <xdr:cNvSpPr txBox="1"/>
      </xdr:nvSpPr>
      <xdr:spPr>
        <a:xfrm>
          <a:off x="10515600" y="667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18447</xdr:rowOff>
    </xdr:from>
    <xdr:to>
      <xdr:col>50</xdr:col>
      <xdr:colOff>165100</xdr:colOff>
      <xdr:row>39</xdr:row>
      <xdr:rowOff>120047</xdr:rowOff>
    </xdr:to>
    <xdr:sp macro="" textlink="">
      <xdr:nvSpPr>
        <xdr:cNvPr id="121" name="楕円 120"/>
        <xdr:cNvSpPr/>
      </xdr:nvSpPr>
      <xdr:spPr>
        <a:xfrm>
          <a:off x="9588500" y="670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60160</xdr:rowOff>
    </xdr:from>
    <xdr:to>
      <xdr:col>55</xdr:col>
      <xdr:colOff>0</xdr:colOff>
      <xdr:row>39</xdr:row>
      <xdr:rowOff>69247</xdr:rowOff>
    </xdr:to>
    <xdr:cxnSp macro="">
      <xdr:nvCxnSpPr>
        <xdr:cNvPr id="122" name="直線コネクタ 121"/>
        <xdr:cNvCxnSpPr/>
      </xdr:nvCxnSpPr>
      <xdr:spPr>
        <a:xfrm flipV="1">
          <a:off x="9639300" y="6746710"/>
          <a:ext cx="838200" cy="9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162789</xdr:rowOff>
    </xdr:from>
    <xdr:to>
      <xdr:col>46</xdr:col>
      <xdr:colOff>38100</xdr:colOff>
      <xdr:row>39</xdr:row>
      <xdr:rowOff>92939</xdr:rowOff>
    </xdr:to>
    <xdr:sp macro="" textlink="">
      <xdr:nvSpPr>
        <xdr:cNvPr id="123" name="楕円 122"/>
        <xdr:cNvSpPr/>
      </xdr:nvSpPr>
      <xdr:spPr>
        <a:xfrm>
          <a:off x="8699500" y="667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42139</xdr:rowOff>
    </xdr:from>
    <xdr:to>
      <xdr:col>50</xdr:col>
      <xdr:colOff>114300</xdr:colOff>
      <xdr:row>39</xdr:row>
      <xdr:rowOff>69247</xdr:rowOff>
    </xdr:to>
    <xdr:cxnSp macro="">
      <xdr:nvCxnSpPr>
        <xdr:cNvPr id="124" name="直線コネクタ 123"/>
        <xdr:cNvCxnSpPr/>
      </xdr:nvCxnSpPr>
      <xdr:spPr>
        <a:xfrm>
          <a:off x="8750300" y="6728689"/>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123315</xdr:rowOff>
    </xdr:from>
    <xdr:ext cx="534377" cy="259045"/>
    <xdr:sp macro="" textlink="">
      <xdr:nvSpPr>
        <xdr:cNvPr id="125" name="n_1aveValue【道路】&#10;一人当たり延長"/>
        <xdr:cNvSpPr txBox="1"/>
      </xdr:nvSpPr>
      <xdr:spPr>
        <a:xfrm>
          <a:off x="93594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34523</xdr:rowOff>
    </xdr:from>
    <xdr:ext cx="534377" cy="259045"/>
    <xdr:sp macro="" textlink="">
      <xdr:nvSpPr>
        <xdr:cNvPr id="126" name="n_2aveValue【道路】&#10;一人当たり延長"/>
        <xdr:cNvSpPr txBox="1"/>
      </xdr:nvSpPr>
      <xdr:spPr>
        <a:xfrm>
          <a:off x="8483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111174</xdr:rowOff>
    </xdr:from>
    <xdr:ext cx="534377" cy="259045"/>
    <xdr:sp macro="" textlink="">
      <xdr:nvSpPr>
        <xdr:cNvPr id="127" name="n_1mainValue【道路】&#10;一人当たり延長"/>
        <xdr:cNvSpPr txBox="1"/>
      </xdr:nvSpPr>
      <xdr:spPr>
        <a:xfrm>
          <a:off x="9359411" y="679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84066</xdr:rowOff>
    </xdr:from>
    <xdr:ext cx="534377" cy="259045"/>
    <xdr:sp macro="" textlink="">
      <xdr:nvSpPr>
        <xdr:cNvPr id="128" name="n_2mainValue【道路】&#10;一人当たり延長"/>
        <xdr:cNvSpPr txBox="1"/>
      </xdr:nvSpPr>
      <xdr:spPr>
        <a:xfrm>
          <a:off x="8483111" y="677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69359</xdr:rowOff>
    </xdr:from>
    <xdr:ext cx="405111" cy="259045"/>
    <xdr:sp macro="" textlink="">
      <xdr:nvSpPr>
        <xdr:cNvPr id="156" name="【橋りょう・トンネル】&#10;有形固定資産減価償却率平均値テキスト"/>
        <xdr:cNvSpPr txBox="1"/>
      </xdr:nvSpPr>
      <xdr:spPr>
        <a:xfrm>
          <a:off x="4673600" y="10184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159512</xdr:rowOff>
    </xdr:from>
    <xdr:to>
      <xdr:col>24</xdr:col>
      <xdr:colOff>114300</xdr:colOff>
      <xdr:row>58</xdr:row>
      <xdr:rowOff>89662</xdr:rowOff>
    </xdr:to>
    <xdr:sp macro="" textlink="">
      <xdr:nvSpPr>
        <xdr:cNvPr id="165" name="楕円 164"/>
        <xdr:cNvSpPr/>
      </xdr:nvSpPr>
      <xdr:spPr>
        <a:xfrm>
          <a:off x="45847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10939</xdr:rowOff>
    </xdr:from>
    <xdr:ext cx="405111" cy="259045"/>
    <xdr:sp macro="" textlink="">
      <xdr:nvSpPr>
        <xdr:cNvPr id="166" name="【橋りょう・トンネル】&#10;有形固定資産減価償却率該当値テキスト"/>
        <xdr:cNvSpPr txBox="1"/>
      </xdr:nvSpPr>
      <xdr:spPr>
        <a:xfrm>
          <a:off x="4673600" y="9783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159512</xdr:rowOff>
    </xdr:from>
    <xdr:to>
      <xdr:col>20</xdr:col>
      <xdr:colOff>38100</xdr:colOff>
      <xdr:row>58</xdr:row>
      <xdr:rowOff>89662</xdr:rowOff>
    </xdr:to>
    <xdr:sp macro="" textlink="">
      <xdr:nvSpPr>
        <xdr:cNvPr id="167" name="楕円 166"/>
        <xdr:cNvSpPr/>
      </xdr:nvSpPr>
      <xdr:spPr>
        <a:xfrm>
          <a:off x="3746500" y="993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38862</xdr:rowOff>
    </xdr:from>
    <xdr:to>
      <xdr:col>24</xdr:col>
      <xdr:colOff>63500</xdr:colOff>
      <xdr:row>58</xdr:row>
      <xdr:rowOff>38862</xdr:rowOff>
    </xdr:to>
    <xdr:cxnSp macro="">
      <xdr:nvCxnSpPr>
        <xdr:cNvPr id="168" name="直線コネクタ 167"/>
        <xdr:cNvCxnSpPr/>
      </xdr:nvCxnSpPr>
      <xdr:spPr>
        <a:xfrm>
          <a:off x="3797300" y="9982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74930</xdr:rowOff>
    </xdr:from>
    <xdr:to>
      <xdr:col>15</xdr:col>
      <xdr:colOff>101600</xdr:colOff>
      <xdr:row>59</xdr:row>
      <xdr:rowOff>5080</xdr:rowOff>
    </xdr:to>
    <xdr:sp macro="" textlink="">
      <xdr:nvSpPr>
        <xdr:cNvPr id="169" name="楕円 168"/>
        <xdr:cNvSpPr/>
      </xdr:nvSpPr>
      <xdr:spPr>
        <a:xfrm>
          <a:off x="2857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38862</xdr:rowOff>
    </xdr:from>
    <xdr:to>
      <xdr:col>19</xdr:col>
      <xdr:colOff>177800</xdr:colOff>
      <xdr:row>58</xdr:row>
      <xdr:rowOff>125730</xdr:rowOff>
    </xdr:to>
    <xdr:cxnSp macro="">
      <xdr:nvCxnSpPr>
        <xdr:cNvPr id="170" name="直線コネクタ 169"/>
        <xdr:cNvCxnSpPr/>
      </xdr:nvCxnSpPr>
      <xdr:spPr>
        <a:xfrm flipV="1">
          <a:off x="2908300" y="99829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101363</xdr:rowOff>
    </xdr:from>
    <xdr:ext cx="405111" cy="259045"/>
    <xdr:sp macro="" textlink="">
      <xdr:nvSpPr>
        <xdr:cNvPr id="171" name="n_1aveValue【橋りょう・トンネル】&#10;有形固定資産減価償却率"/>
        <xdr:cNvSpPr txBox="1"/>
      </xdr:nvSpPr>
      <xdr:spPr>
        <a:xfrm>
          <a:off x="3582044" y="1021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2" name="n_2aveValue【橋りょう・トンネル】&#10;有形固定資産減価償却率"/>
        <xdr:cNvSpPr txBox="1"/>
      </xdr:nvSpPr>
      <xdr:spPr>
        <a:xfrm>
          <a:off x="2705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106189</xdr:rowOff>
    </xdr:from>
    <xdr:ext cx="405111" cy="259045"/>
    <xdr:sp macro="" textlink="">
      <xdr:nvSpPr>
        <xdr:cNvPr id="173" name="n_1mainValue【橋りょう・トンネル】&#10;有形固定資産減価償却率"/>
        <xdr:cNvSpPr txBox="1"/>
      </xdr:nvSpPr>
      <xdr:spPr>
        <a:xfrm>
          <a:off x="358204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21607</xdr:rowOff>
    </xdr:from>
    <xdr:ext cx="405111" cy="259045"/>
    <xdr:sp macro="" textlink="">
      <xdr:nvSpPr>
        <xdr:cNvPr id="174" name="n_2mainValue【橋りょう・トンネル】&#10;有形固定資産減価償却率"/>
        <xdr:cNvSpPr txBox="1"/>
      </xdr:nvSpPr>
      <xdr:spPr>
        <a:xfrm>
          <a:off x="2705744" y="979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97850</xdr:rowOff>
    </xdr:from>
    <xdr:to>
      <xdr:col>55</xdr:col>
      <xdr:colOff>50800</xdr:colOff>
      <xdr:row>59</xdr:row>
      <xdr:rowOff>28000</xdr:rowOff>
    </xdr:to>
    <xdr:sp macro="" textlink="">
      <xdr:nvSpPr>
        <xdr:cNvPr id="212" name="楕円 211"/>
        <xdr:cNvSpPr/>
      </xdr:nvSpPr>
      <xdr:spPr>
        <a:xfrm>
          <a:off x="10426700" y="100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120727</xdr:rowOff>
    </xdr:from>
    <xdr:ext cx="599010" cy="259045"/>
    <xdr:sp macro="" textlink="">
      <xdr:nvSpPr>
        <xdr:cNvPr id="213" name="【橋りょう・トンネル】&#10;一人当たり有形固定資産（償却資産）額該当値テキスト"/>
        <xdr:cNvSpPr txBox="1"/>
      </xdr:nvSpPr>
      <xdr:spPr>
        <a:xfrm>
          <a:off x="10515600" y="9893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115491</xdr:rowOff>
    </xdr:from>
    <xdr:to>
      <xdr:col>50</xdr:col>
      <xdr:colOff>165100</xdr:colOff>
      <xdr:row>59</xdr:row>
      <xdr:rowOff>45641</xdr:rowOff>
    </xdr:to>
    <xdr:sp macro="" textlink="">
      <xdr:nvSpPr>
        <xdr:cNvPr id="214" name="楕円 213"/>
        <xdr:cNvSpPr/>
      </xdr:nvSpPr>
      <xdr:spPr>
        <a:xfrm>
          <a:off x="9588500" y="1005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148650</xdr:rowOff>
    </xdr:from>
    <xdr:to>
      <xdr:col>55</xdr:col>
      <xdr:colOff>0</xdr:colOff>
      <xdr:row>58</xdr:row>
      <xdr:rowOff>166291</xdr:rowOff>
    </xdr:to>
    <xdr:cxnSp macro="">
      <xdr:nvCxnSpPr>
        <xdr:cNvPr id="215" name="直線コネクタ 214"/>
        <xdr:cNvCxnSpPr/>
      </xdr:nvCxnSpPr>
      <xdr:spPr>
        <a:xfrm flipV="1">
          <a:off x="9639300" y="10092750"/>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125421</xdr:rowOff>
    </xdr:from>
    <xdr:to>
      <xdr:col>46</xdr:col>
      <xdr:colOff>38100</xdr:colOff>
      <xdr:row>59</xdr:row>
      <xdr:rowOff>55571</xdr:rowOff>
    </xdr:to>
    <xdr:sp macro="" textlink="">
      <xdr:nvSpPr>
        <xdr:cNvPr id="216" name="楕円 215"/>
        <xdr:cNvSpPr/>
      </xdr:nvSpPr>
      <xdr:spPr>
        <a:xfrm>
          <a:off x="8699500" y="100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166291</xdr:rowOff>
    </xdr:from>
    <xdr:to>
      <xdr:col>50</xdr:col>
      <xdr:colOff>114300</xdr:colOff>
      <xdr:row>59</xdr:row>
      <xdr:rowOff>4771</xdr:rowOff>
    </xdr:to>
    <xdr:cxnSp macro="">
      <xdr:nvCxnSpPr>
        <xdr:cNvPr id="217" name="直線コネクタ 216"/>
        <xdr:cNvCxnSpPr/>
      </xdr:nvCxnSpPr>
      <xdr:spPr>
        <a:xfrm flipV="1">
          <a:off x="8750300" y="10110391"/>
          <a:ext cx="889000" cy="9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61762</xdr:rowOff>
    </xdr:from>
    <xdr:ext cx="599010" cy="259045"/>
    <xdr:sp macro="" textlink="">
      <xdr:nvSpPr>
        <xdr:cNvPr id="219" name="n_2aveValue【橋りょう・トンネル】&#10;一人当たり有形固定資産（償却資産）額"/>
        <xdr:cNvSpPr txBox="1"/>
      </xdr:nvSpPr>
      <xdr:spPr>
        <a:xfrm>
          <a:off x="8450795" y="101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62168</xdr:rowOff>
    </xdr:from>
    <xdr:ext cx="599010" cy="259045"/>
    <xdr:sp macro="" textlink="">
      <xdr:nvSpPr>
        <xdr:cNvPr id="220" name="n_1mainValue【橋りょう・トンネル】&#10;一人当たり有形固定資産（償却資産）額"/>
        <xdr:cNvSpPr txBox="1"/>
      </xdr:nvSpPr>
      <xdr:spPr>
        <a:xfrm>
          <a:off x="9327095" y="983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72098</xdr:rowOff>
    </xdr:from>
    <xdr:ext cx="599010" cy="259045"/>
    <xdr:sp macro="" textlink="">
      <xdr:nvSpPr>
        <xdr:cNvPr id="221" name="n_2mainValue【橋りょう・トンネル】&#10;一人当たり有形固定資産（償却資産）額"/>
        <xdr:cNvSpPr txBox="1"/>
      </xdr:nvSpPr>
      <xdr:spPr>
        <a:xfrm>
          <a:off x="8450795" y="98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87885</xdr:rowOff>
    </xdr:from>
    <xdr:to>
      <xdr:col>24</xdr:col>
      <xdr:colOff>114300</xdr:colOff>
      <xdr:row>81</xdr:row>
      <xdr:rowOff>18035</xdr:rowOff>
    </xdr:to>
    <xdr:sp macro="" textlink="">
      <xdr:nvSpPr>
        <xdr:cNvPr id="258" name="楕円 257"/>
        <xdr:cNvSpPr/>
      </xdr:nvSpPr>
      <xdr:spPr>
        <a:xfrm>
          <a:off x="45847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110762</xdr:rowOff>
    </xdr:from>
    <xdr:ext cx="405111" cy="259045"/>
    <xdr:sp macro="" textlink="">
      <xdr:nvSpPr>
        <xdr:cNvPr id="259" name="【公営住宅】&#10;有形固定資産減価償却率該当値テキスト"/>
        <xdr:cNvSpPr txBox="1"/>
      </xdr:nvSpPr>
      <xdr:spPr>
        <a:xfrm>
          <a:off x="4673600" y="13655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87885</xdr:rowOff>
    </xdr:from>
    <xdr:to>
      <xdr:col>20</xdr:col>
      <xdr:colOff>38100</xdr:colOff>
      <xdr:row>81</xdr:row>
      <xdr:rowOff>18035</xdr:rowOff>
    </xdr:to>
    <xdr:sp macro="" textlink="">
      <xdr:nvSpPr>
        <xdr:cNvPr id="260" name="楕円 259"/>
        <xdr:cNvSpPr/>
      </xdr:nvSpPr>
      <xdr:spPr>
        <a:xfrm>
          <a:off x="3746500" y="1380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138685</xdr:rowOff>
    </xdr:from>
    <xdr:to>
      <xdr:col>24</xdr:col>
      <xdr:colOff>63500</xdr:colOff>
      <xdr:row>80</xdr:row>
      <xdr:rowOff>138685</xdr:rowOff>
    </xdr:to>
    <xdr:cxnSp macro="">
      <xdr:nvCxnSpPr>
        <xdr:cNvPr id="261" name="直線コネクタ 260"/>
        <xdr:cNvCxnSpPr/>
      </xdr:nvCxnSpPr>
      <xdr:spPr>
        <a:xfrm>
          <a:off x="3797300" y="138546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135889</xdr:rowOff>
    </xdr:from>
    <xdr:to>
      <xdr:col>15</xdr:col>
      <xdr:colOff>101600</xdr:colOff>
      <xdr:row>81</xdr:row>
      <xdr:rowOff>66039</xdr:rowOff>
    </xdr:to>
    <xdr:sp macro="" textlink="">
      <xdr:nvSpPr>
        <xdr:cNvPr id="262" name="楕円 261"/>
        <xdr:cNvSpPr/>
      </xdr:nvSpPr>
      <xdr:spPr>
        <a:xfrm>
          <a:off x="2857500" y="1385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138685</xdr:rowOff>
    </xdr:from>
    <xdr:to>
      <xdr:col>19</xdr:col>
      <xdr:colOff>177800</xdr:colOff>
      <xdr:row>81</xdr:row>
      <xdr:rowOff>15239</xdr:rowOff>
    </xdr:to>
    <xdr:cxnSp macro="">
      <xdr:nvCxnSpPr>
        <xdr:cNvPr id="263" name="直線コネクタ 262"/>
        <xdr:cNvCxnSpPr/>
      </xdr:nvCxnSpPr>
      <xdr:spPr>
        <a:xfrm flipV="1">
          <a:off x="2908300" y="138546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34562</xdr:rowOff>
    </xdr:from>
    <xdr:ext cx="405111" cy="259045"/>
    <xdr:sp macro="" textlink="">
      <xdr:nvSpPr>
        <xdr:cNvPr id="266" name="n_1mainValue【公営住宅】&#10;有形固定資産減価償却率"/>
        <xdr:cNvSpPr txBox="1"/>
      </xdr:nvSpPr>
      <xdr:spPr>
        <a:xfrm>
          <a:off x="3582044" y="13579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82566</xdr:rowOff>
    </xdr:from>
    <xdr:ext cx="405111" cy="259045"/>
    <xdr:sp macro="" textlink="">
      <xdr:nvSpPr>
        <xdr:cNvPr id="267" name="n_2mainValue【公営住宅】&#10;有形固定資産減価償却率"/>
        <xdr:cNvSpPr txBox="1"/>
      </xdr:nvSpPr>
      <xdr:spPr>
        <a:xfrm>
          <a:off x="2705744"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12137</xdr:rowOff>
    </xdr:from>
    <xdr:ext cx="469744" cy="259045"/>
    <xdr:sp macro="" textlink="">
      <xdr:nvSpPr>
        <xdr:cNvPr id="298" name="【公営住宅】&#10;一人当たり面積平均値テキスト"/>
        <xdr:cNvSpPr txBox="1"/>
      </xdr:nvSpPr>
      <xdr:spPr>
        <a:xfrm>
          <a:off x="10515600" y="14413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114010</xdr:rowOff>
    </xdr:from>
    <xdr:to>
      <xdr:col>55</xdr:col>
      <xdr:colOff>50800</xdr:colOff>
      <xdr:row>86</xdr:row>
      <xdr:rowOff>44160</xdr:rowOff>
    </xdr:to>
    <xdr:sp macro="" textlink="">
      <xdr:nvSpPr>
        <xdr:cNvPr id="307" name="楕円 306"/>
        <xdr:cNvSpPr/>
      </xdr:nvSpPr>
      <xdr:spPr>
        <a:xfrm>
          <a:off x="10426700" y="146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92437</xdr:rowOff>
    </xdr:from>
    <xdr:ext cx="469744" cy="259045"/>
    <xdr:sp macro="" textlink="">
      <xdr:nvSpPr>
        <xdr:cNvPr id="308" name="【公営住宅】&#10;一人当たり面積該当値テキスト"/>
        <xdr:cNvSpPr txBox="1"/>
      </xdr:nvSpPr>
      <xdr:spPr>
        <a:xfrm>
          <a:off x="10515600" y="146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117112</xdr:rowOff>
    </xdr:from>
    <xdr:to>
      <xdr:col>50</xdr:col>
      <xdr:colOff>165100</xdr:colOff>
      <xdr:row>86</xdr:row>
      <xdr:rowOff>47262</xdr:rowOff>
    </xdr:to>
    <xdr:sp macro="" textlink="">
      <xdr:nvSpPr>
        <xdr:cNvPr id="309" name="楕円 308"/>
        <xdr:cNvSpPr/>
      </xdr:nvSpPr>
      <xdr:spPr>
        <a:xfrm>
          <a:off x="9588500" y="1469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164810</xdr:rowOff>
    </xdr:from>
    <xdr:to>
      <xdr:col>55</xdr:col>
      <xdr:colOff>0</xdr:colOff>
      <xdr:row>85</xdr:row>
      <xdr:rowOff>167912</xdr:rowOff>
    </xdr:to>
    <xdr:cxnSp macro="">
      <xdr:nvCxnSpPr>
        <xdr:cNvPr id="310" name="直線コネクタ 309"/>
        <xdr:cNvCxnSpPr/>
      </xdr:nvCxnSpPr>
      <xdr:spPr>
        <a:xfrm flipV="1">
          <a:off x="9639300" y="14738060"/>
          <a:ext cx="8382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119072</xdr:rowOff>
    </xdr:from>
    <xdr:to>
      <xdr:col>46</xdr:col>
      <xdr:colOff>38100</xdr:colOff>
      <xdr:row>86</xdr:row>
      <xdr:rowOff>49222</xdr:rowOff>
    </xdr:to>
    <xdr:sp macro="" textlink="">
      <xdr:nvSpPr>
        <xdr:cNvPr id="311" name="楕円 310"/>
        <xdr:cNvSpPr/>
      </xdr:nvSpPr>
      <xdr:spPr>
        <a:xfrm>
          <a:off x="8699500" y="146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167912</xdr:rowOff>
    </xdr:from>
    <xdr:to>
      <xdr:col>50</xdr:col>
      <xdr:colOff>114300</xdr:colOff>
      <xdr:row>85</xdr:row>
      <xdr:rowOff>169872</xdr:rowOff>
    </xdr:to>
    <xdr:cxnSp macro="">
      <xdr:nvCxnSpPr>
        <xdr:cNvPr id="312" name="直線コネクタ 311"/>
        <xdr:cNvCxnSpPr/>
      </xdr:nvCxnSpPr>
      <xdr:spPr>
        <a:xfrm flipV="1">
          <a:off x="8750300" y="14741162"/>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125511</xdr:rowOff>
    </xdr:from>
    <xdr:ext cx="469744" cy="259045"/>
    <xdr:sp macro="" textlink="">
      <xdr:nvSpPr>
        <xdr:cNvPr id="313" name="n_1aveValue【公営住宅】&#10;一人当たり面積"/>
        <xdr:cNvSpPr txBox="1"/>
      </xdr:nvSpPr>
      <xdr:spPr>
        <a:xfrm>
          <a:off x="9391727" y="14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118817</xdr:rowOff>
    </xdr:from>
    <xdr:ext cx="469744" cy="259045"/>
    <xdr:sp macro="" textlink="">
      <xdr:nvSpPr>
        <xdr:cNvPr id="314" name="n_2aveValue【公営住宅】&#10;一人当たり面積"/>
        <xdr:cNvSpPr txBox="1"/>
      </xdr:nvSpPr>
      <xdr:spPr>
        <a:xfrm>
          <a:off x="8515427" y="1434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38389</xdr:rowOff>
    </xdr:from>
    <xdr:ext cx="469744" cy="259045"/>
    <xdr:sp macro="" textlink="">
      <xdr:nvSpPr>
        <xdr:cNvPr id="315" name="n_1mainValue【公営住宅】&#10;一人当たり面積"/>
        <xdr:cNvSpPr txBox="1"/>
      </xdr:nvSpPr>
      <xdr:spPr>
        <a:xfrm>
          <a:off x="9391727" y="1478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40349</xdr:rowOff>
    </xdr:from>
    <xdr:ext cx="469744" cy="259045"/>
    <xdr:sp macro="" textlink="">
      <xdr:nvSpPr>
        <xdr:cNvPr id="316" name="n_2mainValue【公営住宅】&#10;一人当たり面積"/>
        <xdr:cNvSpPr txBox="1"/>
      </xdr:nvSpPr>
      <xdr:spPr>
        <a:xfrm>
          <a:off x="8515427" y="14785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76200</xdr:rowOff>
    </xdr:from>
    <xdr:to>
      <xdr:col>28</xdr:col>
      <xdr:colOff>114300</xdr:colOff>
      <xdr:row>108</xdr:row>
      <xdr:rowOff>76200</xdr:rowOff>
    </xdr:to>
    <xdr:cxnSp macro="">
      <xdr:nvCxnSpPr>
        <xdr:cNvPr id="327" name="直線コネクタ 326"/>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107</xdr:row>
      <xdr:rowOff>105427</xdr:rowOff>
    </xdr:from>
    <xdr:ext cx="338939" cy="259045"/>
    <xdr:sp macro="" textlink="">
      <xdr:nvSpPr>
        <xdr:cNvPr id="328" name="テキスト ボックス 327"/>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9" name="直線コネクタ 328"/>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30" name="テキスト ボックス 329"/>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1" name="直線コネクタ 330"/>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2" name="テキスト ボックス 331"/>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3" name="直線コネクタ 332"/>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4" name="テキスト ボックス 333"/>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36" name="テキスト ボックス 335"/>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37337</xdr:rowOff>
    </xdr:from>
    <xdr:to>
      <xdr:col>24</xdr:col>
      <xdr:colOff>62865</xdr:colOff>
      <xdr:row>108</xdr:row>
      <xdr:rowOff>76200</xdr:rowOff>
    </xdr:to>
    <xdr:cxnSp macro="">
      <xdr:nvCxnSpPr>
        <xdr:cNvPr id="338" name="直線コネクタ 337"/>
        <xdr:cNvCxnSpPr/>
      </xdr:nvCxnSpPr>
      <xdr:spPr>
        <a:xfrm flipV="1">
          <a:off x="4634865" y="17182337"/>
          <a:ext cx="0" cy="1410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340478" cy="259045"/>
    <xdr:sp macro="" textlink="">
      <xdr:nvSpPr>
        <xdr:cNvPr id="339" name="【港湾・漁港】&#10;有形固定資産減価償却率最小値テキスト"/>
        <xdr:cNvSpPr txBox="1"/>
      </xdr:nvSpPr>
      <xdr:spPr>
        <a:xfrm>
          <a:off x="4673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340" name="直線コネクタ 339"/>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155464</xdr:rowOff>
    </xdr:from>
    <xdr:ext cx="405111" cy="259045"/>
    <xdr:sp macro="" textlink="">
      <xdr:nvSpPr>
        <xdr:cNvPr id="341" name="【港湾・漁港】&#10;有形固定資産減価償却率最大値テキスト"/>
        <xdr:cNvSpPr txBox="1"/>
      </xdr:nvSpPr>
      <xdr:spPr>
        <a:xfrm>
          <a:off x="4673600" y="16957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37337</xdr:rowOff>
    </xdr:from>
    <xdr:to>
      <xdr:col>24</xdr:col>
      <xdr:colOff>152400</xdr:colOff>
      <xdr:row>100</xdr:row>
      <xdr:rowOff>37337</xdr:rowOff>
    </xdr:to>
    <xdr:cxnSp macro="">
      <xdr:nvCxnSpPr>
        <xdr:cNvPr id="342" name="直線コネクタ 341"/>
        <xdr:cNvCxnSpPr/>
      </xdr:nvCxnSpPr>
      <xdr:spPr>
        <a:xfrm>
          <a:off x="4546600" y="171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111015</xdr:rowOff>
    </xdr:from>
    <xdr:ext cx="405111" cy="259045"/>
    <xdr:sp macro="" textlink="">
      <xdr:nvSpPr>
        <xdr:cNvPr id="343" name="【港湾・漁港】&#10;有形固定資産減価償却率平均値テキスト"/>
        <xdr:cNvSpPr txBox="1"/>
      </xdr:nvSpPr>
      <xdr:spPr>
        <a:xfrm>
          <a:off x="4673600" y="170845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73406</xdr:rowOff>
    </xdr:from>
    <xdr:to>
      <xdr:col>24</xdr:col>
      <xdr:colOff>114300</xdr:colOff>
      <xdr:row>101</xdr:row>
      <xdr:rowOff>3556</xdr:rowOff>
    </xdr:to>
    <xdr:sp macro="" textlink="">
      <xdr:nvSpPr>
        <xdr:cNvPr id="344" name="フローチャート: 判断 343"/>
        <xdr:cNvSpPr/>
      </xdr:nvSpPr>
      <xdr:spPr>
        <a:xfrm>
          <a:off x="4584700" y="1721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100</xdr:row>
      <xdr:rowOff>103124</xdr:rowOff>
    </xdr:from>
    <xdr:to>
      <xdr:col>20</xdr:col>
      <xdr:colOff>38100</xdr:colOff>
      <xdr:row>101</xdr:row>
      <xdr:rowOff>33274</xdr:rowOff>
    </xdr:to>
    <xdr:sp macro="" textlink="">
      <xdr:nvSpPr>
        <xdr:cNvPr id="345" name="フローチャート: 判断 344"/>
        <xdr:cNvSpPr/>
      </xdr:nvSpPr>
      <xdr:spPr>
        <a:xfrm>
          <a:off x="3746500" y="17248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66548</xdr:rowOff>
    </xdr:from>
    <xdr:to>
      <xdr:col>15</xdr:col>
      <xdr:colOff>101600</xdr:colOff>
      <xdr:row>100</xdr:row>
      <xdr:rowOff>168148</xdr:rowOff>
    </xdr:to>
    <xdr:sp macro="" textlink="">
      <xdr:nvSpPr>
        <xdr:cNvPr id="346" name="フローチャート: 判断 345"/>
        <xdr:cNvSpPr/>
      </xdr:nvSpPr>
      <xdr:spPr>
        <a:xfrm>
          <a:off x="2857500" y="1721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25400</xdr:rowOff>
    </xdr:from>
    <xdr:to>
      <xdr:col>24</xdr:col>
      <xdr:colOff>114300</xdr:colOff>
      <xdr:row>108</xdr:row>
      <xdr:rowOff>127000</xdr:rowOff>
    </xdr:to>
    <xdr:sp macro="" textlink="">
      <xdr:nvSpPr>
        <xdr:cNvPr id="352" name="楕円 351"/>
        <xdr:cNvSpPr/>
      </xdr:nvSpPr>
      <xdr:spPr>
        <a:xfrm>
          <a:off x="45847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111777</xdr:rowOff>
    </xdr:from>
    <xdr:ext cx="340478" cy="259045"/>
    <xdr:sp macro="" textlink="">
      <xdr:nvSpPr>
        <xdr:cNvPr id="353" name="【港湾・漁港】&#10;有形固定資産減価償却率該当値テキスト"/>
        <xdr:cNvSpPr txBox="1"/>
      </xdr:nvSpPr>
      <xdr:spPr>
        <a:xfrm>
          <a:off x="4673600" y="18456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49801</xdr:rowOff>
    </xdr:from>
    <xdr:ext cx="405111" cy="259045"/>
    <xdr:sp macro="" textlink="">
      <xdr:nvSpPr>
        <xdr:cNvPr id="354" name="n_1aveValue【港湾・漁港】&#10;有形固定資産減価償却率"/>
        <xdr:cNvSpPr txBox="1"/>
      </xdr:nvSpPr>
      <xdr:spPr>
        <a:xfrm>
          <a:off x="3582044" y="17023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13225</xdr:rowOff>
    </xdr:from>
    <xdr:ext cx="405111" cy="259045"/>
    <xdr:sp macro="" textlink="">
      <xdr:nvSpPr>
        <xdr:cNvPr id="355" name="n_2aveValue【港湾・漁港】&#10;有形固定資産減価償却率"/>
        <xdr:cNvSpPr txBox="1"/>
      </xdr:nvSpPr>
      <xdr:spPr>
        <a:xfrm>
          <a:off x="2705744" y="1698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66" name="直線コネクタ 36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67" name="テキスト ボックス 36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8" name="直線コネクタ 36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69" name="テキスト ボックス 36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70" name="直線コネクタ 36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71" name="テキスト ボックス 37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2" name="直線コネクタ 37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73" name="テキスト ボックス 37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167660</xdr:rowOff>
    </xdr:from>
    <xdr:to>
      <xdr:col>54</xdr:col>
      <xdr:colOff>189865</xdr:colOff>
      <xdr:row>107</xdr:row>
      <xdr:rowOff>133104</xdr:rowOff>
    </xdr:to>
    <xdr:cxnSp macro="">
      <xdr:nvCxnSpPr>
        <xdr:cNvPr id="375" name="直線コネクタ 374"/>
        <xdr:cNvCxnSpPr/>
      </xdr:nvCxnSpPr>
      <xdr:spPr>
        <a:xfrm flipV="1">
          <a:off x="10476865" y="17312660"/>
          <a:ext cx="0" cy="1165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136931</xdr:rowOff>
    </xdr:from>
    <xdr:ext cx="378565" cy="259045"/>
    <xdr:sp macro="" textlink="">
      <xdr:nvSpPr>
        <xdr:cNvPr id="376" name="【港湾・漁港】&#10;一人当たり有形固定資産（償却資産）額最小値テキスト"/>
        <xdr:cNvSpPr txBox="1"/>
      </xdr:nvSpPr>
      <xdr:spPr>
        <a:xfrm>
          <a:off x="10515600" y="1848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133104</xdr:rowOff>
    </xdr:from>
    <xdr:to>
      <xdr:col>55</xdr:col>
      <xdr:colOff>88900</xdr:colOff>
      <xdr:row>107</xdr:row>
      <xdr:rowOff>133104</xdr:rowOff>
    </xdr:to>
    <xdr:cxnSp macro="">
      <xdr:nvCxnSpPr>
        <xdr:cNvPr id="377" name="直線コネクタ 376"/>
        <xdr:cNvCxnSpPr/>
      </xdr:nvCxnSpPr>
      <xdr:spPr>
        <a:xfrm>
          <a:off x="10388600" y="18478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114337</xdr:rowOff>
    </xdr:from>
    <xdr:ext cx="690189" cy="259045"/>
    <xdr:sp macro="" textlink="">
      <xdr:nvSpPr>
        <xdr:cNvPr id="378" name="【港湾・漁港】&#10;一人当たり有形固定資産（償却資産）額最大値テキスト"/>
        <xdr:cNvSpPr txBox="1"/>
      </xdr:nvSpPr>
      <xdr:spPr>
        <a:xfrm>
          <a:off x="10515600" y="170878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167660</xdr:rowOff>
    </xdr:from>
    <xdr:to>
      <xdr:col>55</xdr:col>
      <xdr:colOff>88900</xdr:colOff>
      <xdr:row>100</xdr:row>
      <xdr:rowOff>167660</xdr:rowOff>
    </xdr:to>
    <xdr:cxnSp macro="">
      <xdr:nvCxnSpPr>
        <xdr:cNvPr id="379" name="直線コネクタ 378"/>
        <xdr:cNvCxnSpPr/>
      </xdr:nvCxnSpPr>
      <xdr:spPr>
        <a:xfrm>
          <a:off x="10388600" y="1731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8000</xdr:rowOff>
    </xdr:from>
    <xdr:ext cx="599010" cy="259045"/>
    <xdr:sp macro="" textlink="">
      <xdr:nvSpPr>
        <xdr:cNvPr id="380" name="【港湾・漁港】&#10;一人当たり有形固定資産（償却資産）額平均値テキスト"/>
        <xdr:cNvSpPr txBox="1"/>
      </xdr:nvSpPr>
      <xdr:spPr>
        <a:xfrm>
          <a:off x="10515600" y="17838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156573</xdr:rowOff>
    </xdr:from>
    <xdr:to>
      <xdr:col>55</xdr:col>
      <xdr:colOff>50800</xdr:colOff>
      <xdr:row>105</xdr:row>
      <xdr:rowOff>86723</xdr:rowOff>
    </xdr:to>
    <xdr:sp macro="" textlink="">
      <xdr:nvSpPr>
        <xdr:cNvPr id="381" name="フローチャート: 判断 380"/>
        <xdr:cNvSpPr/>
      </xdr:nvSpPr>
      <xdr:spPr>
        <a:xfrm>
          <a:off x="10426700" y="1798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50693</xdr:rowOff>
    </xdr:from>
    <xdr:to>
      <xdr:col>50</xdr:col>
      <xdr:colOff>165100</xdr:colOff>
      <xdr:row>104</xdr:row>
      <xdr:rowOff>152293</xdr:rowOff>
    </xdr:to>
    <xdr:sp macro="" textlink="">
      <xdr:nvSpPr>
        <xdr:cNvPr id="382" name="フローチャート: 判断 381"/>
        <xdr:cNvSpPr/>
      </xdr:nvSpPr>
      <xdr:spPr>
        <a:xfrm>
          <a:off x="9588500" y="1788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10781</xdr:rowOff>
    </xdr:from>
    <xdr:to>
      <xdr:col>46</xdr:col>
      <xdr:colOff>38100</xdr:colOff>
      <xdr:row>104</xdr:row>
      <xdr:rowOff>112381</xdr:rowOff>
    </xdr:to>
    <xdr:sp macro="" textlink="">
      <xdr:nvSpPr>
        <xdr:cNvPr id="383" name="フローチャート: 判断 382"/>
        <xdr:cNvSpPr/>
      </xdr:nvSpPr>
      <xdr:spPr>
        <a:xfrm>
          <a:off x="8699500" y="1784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4" name="テキスト ボックス 38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5" name="テキスト ボックス 38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6" name="テキスト ボックス 38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7" name="テキスト ボックス 38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8" name="テキスト ボックス 38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82304</xdr:rowOff>
    </xdr:from>
    <xdr:to>
      <xdr:col>55</xdr:col>
      <xdr:colOff>50800</xdr:colOff>
      <xdr:row>108</xdr:row>
      <xdr:rowOff>12454</xdr:rowOff>
    </xdr:to>
    <xdr:sp macro="" textlink="">
      <xdr:nvSpPr>
        <xdr:cNvPr id="389" name="楕円 388"/>
        <xdr:cNvSpPr/>
      </xdr:nvSpPr>
      <xdr:spPr>
        <a:xfrm>
          <a:off x="10426700" y="1842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168681</xdr:rowOff>
    </xdr:from>
    <xdr:ext cx="378565" cy="259045"/>
    <xdr:sp macro="" textlink="">
      <xdr:nvSpPr>
        <xdr:cNvPr id="390" name="【港湾・漁港】&#10;一人当たり有形固定資産（償却資産）額該当値テキスト"/>
        <xdr:cNvSpPr txBox="1"/>
      </xdr:nvSpPr>
      <xdr:spPr>
        <a:xfrm>
          <a:off x="10515600" y="183423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168820</xdr:rowOff>
    </xdr:from>
    <xdr:ext cx="599010" cy="259045"/>
    <xdr:sp macro="" textlink="">
      <xdr:nvSpPr>
        <xdr:cNvPr id="391" name="n_1aveValue【港湾・漁港】&#10;一人当たり有形固定資産（償却資産）額"/>
        <xdr:cNvSpPr txBox="1"/>
      </xdr:nvSpPr>
      <xdr:spPr>
        <a:xfrm>
          <a:off x="9327095" y="1765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102</xdr:row>
      <xdr:rowOff>128908</xdr:rowOff>
    </xdr:from>
    <xdr:ext cx="690189" cy="259045"/>
    <xdr:sp macro="" textlink="">
      <xdr:nvSpPr>
        <xdr:cNvPr id="392" name="n_2aveValue【港湾・漁港】&#10;一人当たり有形固定資産（償却資産）額"/>
        <xdr:cNvSpPr txBox="1"/>
      </xdr:nvSpPr>
      <xdr:spPr>
        <a:xfrm>
          <a:off x="8405205" y="176168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417" name="直線コネクタ 41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41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419" name="直線コネクタ 41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2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1" name="直線コネクタ 42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2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23" name="フローチャート: 判断 42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424" name="フローチャート: 判断 42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4445</xdr:rowOff>
    </xdr:from>
    <xdr:to>
      <xdr:col>85</xdr:col>
      <xdr:colOff>177800</xdr:colOff>
      <xdr:row>36</xdr:row>
      <xdr:rowOff>106045</xdr:rowOff>
    </xdr:to>
    <xdr:sp macro="" textlink="">
      <xdr:nvSpPr>
        <xdr:cNvPr id="431" name="楕円 430"/>
        <xdr:cNvSpPr/>
      </xdr:nvSpPr>
      <xdr:spPr>
        <a:xfrm>
          <a:off x="16268700" y="617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27322</xdr:rowOff>
    </xdr:from>
    <xdr:ext cx="405111" cy="259045"/>
    <xdr:sp macro="" textlink="">
      <xdr:nvSpPr>
        <xdr:cNvPr id="432" name="【認定こども園・幼稚園・保育所】&#10;有形固定資産減価償却率該当値テキスト"/>
        <xdr:cNvSpPr txBox="1"/>
      </xdr:nvSpPr>
      <xdr:spPr>
        <a:xfrm>
          <a:off x="16357600" y="602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57785</xdr:rowOff>
    </xdr:from>
    <xdr:to>
      <xdr:col>81</xdr:col>
      <xdr:colOff>101600</xdr:colOff>
      <xdr:row>35</xdr:row>
      <xdr:rowOff>159385</xdr:rowOff>
    </xdr:to>
    <xdr:sp macro="" textlink="">
      <xdr:nvSpPr>
        <xdr:cNvPr id="433" name="楕円 432"/>
        <xdr:cNvSpPr/>
      </xdr:nvSpPr>
      <xdr:spPr>
        <a:xfrm>
          <a:off x="15430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108585</xdr:rowOff>
    </xdr:from>
    <xdr:to>
      <xdr:col>85</xdr:col>
      <xdr:colOff>127000</xdr:colOff>
      <xdr:row>36</xdr:row>
      <xdr:rowOff>55245</xdr:rowOff>
    </xdr:to>
    <xdr:cxnSp macro="">
      <xdr:nvCxnSpPr>
        <xdr:cNvPr id="434" name="直線コネクタ 433"/>
        <xdr:cNvCxnSpPr/>
      </xdr:nvCxnSpPr>
      <xdr:spPr>
        <a:xfrm>
          <a:off x="15481300" y="6109335"/>
          <a:ext cx="8382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435" name="楕円 434"/>
        <xdr:cNvSpPr/>
      </xdr:nvSpPr>
      <xdr:spPr>
        <a:xfrm>
          <a:off x="14541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108585</xdr:rowOff>
    </xdr:from>
    <xdr:to>
      <xdr:col>81</xdr:col>
      <xdr:colOff>50800</xdr:colOff>
      <xdr:row>35</xdr:row>
      <xdr:rowOff>135255</xdr:rowOff>
    </xdr:to>
    <xdr:cxnSp macro="">
      <xdr:nvCxnSpPr>
        <xdr:cNvPr id="436" name="直線コネクタ 435"/>
        <xdr:cNvCxnSpPr/>
      </xdr:nvCxnSpPr>
      <xdr:spPr>
        <a:xfrm flipV="1">
          <a:off x="14592300" y="61093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43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38" name="n_2aveValue【認定こども園・幼稚園・保育所】&#10;有形固定資産減価償却率"/>
        <xdr:cNvSpPr txBox="1"/>
      </xdr:nvSpPr>
      <xdr:spPr>
        <a:xfrm>
          <a:off x="14389744"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4462</xdr:rowOff>
    </xdr:from>
    <xdr:ext cx="405111" cy="259045"/>
    <xdr:sp macro="" textlink="">
      <xdr:nvSpPr>
        <xdr:cNvPr id="439" name="n_1mainValue【認定こども園・幼稚園・保育所】&#10;有形固定資産減価償却率"/>
        <xdr:cNvSpPr txBox="1"/>
      </xdr:nvSpPr>
      <xdr:spPr>
        <a:xfrm>
          <a:off x="15266044" y="583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440" name="n_2mainValue【認定こども園・幼稚園・保育所】&#10;有形固定資産減価償却率"/>
        <xdr:cNvSpPr txBox="1"/>
      </xdr:nvSpPr>
      <xdr:spPr>
        <a:xfrm>
          <a:off x="14389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1" name="直線コネクタ 45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2" name="テキスト ボックス 45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3" name="直線コネクタ 45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4" name="テキスト ボックス 45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5" name="直線コネクタ 45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56" name="テキスト ボックス 45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7" name="直線コネクタ 45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58" name="テキスト ボックス 45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9" name="直線コネクタ 45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0" name="テキスト ボックス 45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62" name="直線コネクタ 46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6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64" name="直線コネクタ 46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6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66" name="直線コネクタ 46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67"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68" name="フローチャート: 判断 46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69" name="フローチャート: 判断 46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70" name="フローチャート: 判断 46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1" name="テキスト ボックス 47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2" name="テキスト ボックス 47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3" name="テキスト ボックス 47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4" name="テキスト ボックス 47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5" name="テキスト ボックス 47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125984</xdr:rowOff>
    </xdr:from>
    <xdr:to>
      <xdr:col>116</xdr:col>
      <xdr:colOff>114300</xdr:colOff>
      <xdr:row>41</xdr:row>
      <xdr:rowOff>56134</xdr:rowOff>
    </xdr:to>
    <xdr:sp macro="" textlink="">
      <xdr:nvSpPr>
        <xdr:cNvPr id="476" name="楕円 475"/>
        <xdr:cNvSpPr/>
      </xdr:nvSpPr>
      <xdr:spPr>
        <a:xfrm>
          <a:off x="22110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40911</xdr:rowOff>
    </xdr:from>
    <xdr:ext cx="469744" cy="259045"/>
    <xdr:sp macro="" textlink="">
      <xdr:nvSpPr>
        <xdr:cNvPr id="477" name="【認定こども園・幼稚園・保育所】&#10;一人当たり面積該当値テキスト"/>
        <xdr:cNvSpPr txBox="1"/>
      </xdr:nvSpPr>
      <xdr:spPr>
        <a:xfrm>
          <a:off x="22199600" y="6898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128270</xdr:rowOff>
    </xdr:from>
    <xdr:to>
      <xdr:col>112</xdr:col>
      <xdr:colOff>38100</xdr:colOff>
      <xdr:row>41</xdr:row>
      <xdr:rowOff>58420</xdr:rowOff>
    </xdr:to>
    <xdr:sp macro="" textlink="">
      <xdr:nvSpPr>
        <xdr:cNvPr id="478" name="楕円 477"/>
        <xdr:cNvSpPr/>
      </xdr:nvSpPr>
      <xdr:spPr>
        <a:xfrm>
          <a:off x="21272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5334</xdr:rowOff>
    </xdr:from>
    <xdr:to>
      <xdr:col>116</xdr:col>
      <xdr:colOff>63500</xdr:colOff>
      <xdr:row>41</xdr:row>
      <xdr:rowOff>7620</xdr:rowOff>
    </xdr:to>
    <xdr:cxnSp macro="">
      <xdr:nvCxnSpPr>
        <xdr:cNvPr id="479" name="直線コネクタ 478"/>
        <xdr:cNvCxnSpPr/>
      </xdr:nvCxnSpPr>
      <xdr:spPr>
        <a:xfrm flipV="1">
          <a:off x="21323300" y="70347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128270</xdr:rowOff>
    </xdr:from>
    <xdr:to>
      <xdr:col>107</xdr:col>
      <xdr:colOff>101600</xdr:colOff>
      <xdr:row>41</xdr:row>
      <xdr:rowOff>58420</xdr:rowOff>
    </xdr:to>
    <xdr:sp macro="" textlink="">
      <xdr:nvSpPr>
        <xdr:cNvPr id="480" name="楕円 479"/>
        <xdr:cNvSpPr/>
      </xdr:nvSpPr>
      <xdr:spPr>
        <a:xfrm>
          <a:off x="20383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7620</xdr:rowOff>
    </xdr:from>
    <xdr:to>
      <xdr:col>111</xdr:col>
      <xdr:colOff>177800</xdr:colOff>
      <xdr:row>41</xdr:row>
      <xdr:rowOff>7620</xdr:rowOff>
    </xdr:to>
    <xdr:cxnSp macro="">
      <xdr:nvCxnSpPr>
        <xdr:cNvPr id="481" name="直線コネクタ 480"/>
        <xdr:cNvCxnSpPr/>
      </xdr:nvCxnSpPr>
      <xdr:spPr>
        <a:xfrm>
          <a:off x="20434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82"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83"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49547</xdr:rowOff>
    </xdr:from>
    <xdr:ext cx="469744" cy="259045"/>
    <xdr:sp macro="" textlink="">
      <xdr:nvSpPr>
        <xdr:cNvPr id="484" name="n_1mainValue【認定こども園・幼稚園・保育所】&#10;一人当たり面積"/>
        <xdr:cNvSpPr txBox="1"/>
      </xdr:nvSpPr>
      <xdr:spPr>
        <a:xfrm>
          <a:off x="21075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49547</xdr:rowOff>
    </xdr:from>
    <xdr:ext cx="469744" cy="259045"/>
    <xdr:sp macro="" textlink="">
      <xdr:nvSpPr>
        <xdr:cNvPr id="485" name="n_2mainValue【認定こども園・幼稚園・保育所】&#10;一人当たり面積"/>
        <xdr:cNvSpPr txBox="1"/>
      </xdr:nvSpPr>
      <xdr:spPr>
        <a:xfrm>
          <a:off x="20199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96" name="テキスト ボックス 4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98" name="テキスト ボックス 49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8" name="テキスト ボックス 50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510" name="直線コネクタ 50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51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512" name="直線コネクタ 51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51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514" name="直線コネクタ 51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13987</xdr:rowOff>
    </xdr:from>
    <xdr:ext cx="405111" cy="259045"/>
    <xdr:sp macro="" textlink="">
      <xdr:nvSpPr>
        <xdr:cNvPr id="515" name="【学校施設】&#10;有形固定資産減価償却率平均値テキスト"/>
        <xdr:cNvSpPr txBox="1"/>
      </xdr:nvSpPr>
      <xdr:spPr>
        <a:xfrm>
          <a:off x="16357600" y="10300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516" name="フローチャート: 判断 51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517" name="フローチャート: 判断 51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518" name="フローチャート: 判断 51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9" name="テキスト ボックス 51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0" name="テキスト ボックス 51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1" name="テキスト ボックス 52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2" name="テキスト ボックス 52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3" name="テキスト ボックス 52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71120</xdr:rowOff>
    </xdr:from>
    <xdr:to>
      <xdr:col>85</xdr:col>
      <xdr:colOff>177800</xdr:colOff>
      <xdr:row>63</xdr:row>
      <xdr:rowOff>1270</xdr:rowOff>
    </xdr:to>
    <xdr:sp macro="" textlink="">
      <xdr:nvSpPr>
        <xdr:cNvPr id="524" name="楕円 523"/>
        <xdr:cNvSpPr/>
      </xdr:nvSpPr>
      <xdr:spPr>
        <a:xfrm>
          <a:off x="162687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49547</xdr:rowOff>
    </xdr:from>
    <xdr:ext cx="405111" cy="259045"/>
    <xdr:sp macro="" textlink="">
      <xdr:nvSpPr>
        <xdr:cNvPr id="525" name="【学校施設】&#10;有形固定資産減価償却率該当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17780</xdr:rowOff>
    </xdr:from>
    <xdr:to>
      <xdr:col>81</xdr:col>
      <xdr:colOff>101600</xdr:colOff>
      <xdr:row>62</xdr:row>
      <xdr:rowOff>119380</xdr:rowOff>
    </xdr:to>
    <xdr:sp macro="" textlink="">
      <xdr:nvSpPr>
        <xdr:cNvPr id="526" name="楕円 525"/>
        <xdr:cNvSpPr/>
      </xdr:nvSpPr>
      <xdr:spPr>
        <a:xfrm>
          <a:off x="15430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68580</xdr:rowOff>
    </xdr:from>
    <xdr:to>
      <xdr:col>85</xdr:col>
      <xdr:colOff>127000</xdr:colOff>
      <xdr:row>62</xdr:row>
      <xdr:rowOff>121920</xdr:rowOff>
    </xdr:to>
    <xdr:cxnSp macro="">
      <xdr:nvCxnSpPr>
        <xdr:cNvPr id="527" name="直線コネクタ 526"/>
        <xdr:cNvCxnSpPr/>
      </xdr:nvCxnSpPr>
      <xdr:spPr>
        <a:xfrm>
          <a:off x="15481300" y="106984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147320</xdr:rowOff>
    </xdr:from>
    <xdr:to>
      <xdr:col>76</xdr:col>
      <xdr:colOff>165100</xdr:colOff>
      <xdr:row>62</xdr:row>
      <xdr:rowOff>77470</xdr:rowOff>
    </xdr:to>
    <xdr:sp macro="" textlink="">
      <xdr:nvSpPr>
        <xdr:cNvPr id="528" name="楕円 527"/>
        <xdr:cNvSpPr/>
      </xdr:nvSpPr>
      <xdr:spPr>
        <a:xfrm>
          <a:off x="145415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26670</xdr:rowOff>
    </xdr:from>
    <xdr:to>
      <xdr:col>81</xdr:col>
      <xdr:colOff>50800</xdr:colOff>
      <xdr:row>62</xdr:row>
      <xdr:rowOff>68580</xdr:rowOff>
    </xdr:to>
    <xdr:cxnSp macro="">
      <xdr:nvCxnSpPr>
        <xdr:cNvPr id="529" name="直線コネクタ 528"/>
        <xdr:cNvCxnSpPr/>
      </xdr:nvCxnSpPr>
      <xdr:spPr>
        <a:xfrm>
          <a:off x="14592300" y="106565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93997</xdr:rowOff>
    </xdr:from>
    <xdr:ext cx="405111" cy="259045"/>
    <xdr:sp macro="" textlink="">
      <xdr:nvSpPr>
        <xdr:cNvPr id="530" name="n_1aveValue【学校施設】&#10;有形固定資産減価償却率"/>
        <xdr:cNvSpPr txBox="1"/>
      </xdr:nvSpPr>
      <xdr:spPr>
        <a:xfrm>
          <a:off x="15266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21607</xdr:rowOff>
    </xdr:from>
    <xdr:ext cx="405111" cy="259045"/>
    <xdr:sp macro="" textlink="">
      <xdr:nvSpPr>
        <xdr:cNvPr id="531" name="n_2aveValue【学校施設】&#10;有形固定資産減価償却率"/>
        <xdr:cNvSpPr txBox="1"/>
      </xdr:nvSpPr>
      <xdr:spPr>
        <a:xfrm>
          <a:off x="14389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110507</xdr:rowOff>
    </xdr:from>
    <xdr:ext cx="405111" cy="259045"/>
    <xdr:sp macro="" textlink="">
      <xdr:nvSpPr>
        <xdr:cNvPr id="532" name="n_1mainValue【学校施設】&#10;有形固定資産減価償却率"/>
        <xdr:cNvSpPr txBox="1"/>
      </xdr:nvSpPr>
      <xdr:spPr>
        <a:xfrm>
          <a:off x="15266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68597</xdr:rowOff>
    </xdr:from>
    <xdr:ext cx="405111" cy="259045"/>
    <xdr:sp macro="" textlink="">
      <xdr:nvSpPr>
        <xdr:cNvPr id="533" name="n_2mainValue【学校施設】&#10;有形固定資産減価償却率"/>
        <xdr:cNvSpPr txBox="1"/>
      </xdr:nvSpPr>
      <xdr:spPr>
        <a:xfrm>
          <a:off x="14389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44" name="テキスト ボックス 54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45" name="直線コネクタ 54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6" name="テキスト ボックス 54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7" name="直線コネクタ 54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8" name="テキスト ボックス 54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9" name="直線コネクタ 54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50" name="テキスト ボックス 54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51" name="直線コネクタ 55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52" name="テキスト ボックス 55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53" name="直線コネクタ 55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54" name="テキスト ボックス 55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55" name="直線コネクタ 55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56" name="テキスト ボックス 55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7" name="直線コネクタ 55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8" name="テキスト ボックス 55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60" name="直線コネクタ 55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6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62" name="直線コネクタ 56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6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64" name="直線コネクタ 56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65"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66" name="フローチャート: 判断 56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67" name="フローチャート: 判断 56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68" name="フローチャート: 判断 56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9" name="テキスト ボックス 5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0" name="テキスト ボックス 5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1" name="テキスト ボックス 5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2" name="テキスト ボックス 5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3" name="テキスト ボックス 5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163757</xdr:rowOff>
    </xdr:from>
    <xdr:to>
      <xdr:col>116</xdr:col>
      <xdr:colOff>114300</xdr:colOff>
      <xdr:row>60</xdr:row>
      <xdr:rowOff>93907</xdr:rowOff>
    </xdr:to>
    <xdr:sp macro="" textlink="">
      <xdr:nvSpPr>
        <xdr:cNvPr id="574" name="楕円 573"/>
        <xdr:cNvSpPr/>
      </xdr:nvSpPr>
      <xdr:spPr>
        <a:xfrm>
          <a:off x="22110700" y="1027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15184</xdr:rowOff>
    </xdr:from>
    <xdr:ext cx="469744" cy="259045"/>
    <xdr:sp macro="" textlink="">
      <xdr:nvSpPr>
        <xdr:cNvPr id="575" name="【学校施設】&#10;一人当たり面積該当値テキスト"/>
        <xdr:cNvSpPr txBox="1"/>
      </xdr:nvSpPr>
      <xdr:spPr>
        <a:xfrm>
          <a:off x="22199600" y="1013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12555</xdr:rowOff>
    </xdr:from>
    <xdr:to>
      <xdr:col>112</xdr:col>
      <xdr:colOff>38100</xdr:colOff>
      <xdr:row>60</xdr:row>
      <xdr:rowOff>114155</xdr:rowOff>
    </xdr:to>
    <xdr:sp macro="" textlink="">
      <xdr:nvSpPr>
        <xdr:cNvPr id="576" name="楕円 575"/>
        <xdr:cNvSpPr/>
      </xdr:nvSpPr>
      <xdr:spPr>
        <a:xfrm>
          <a:off x="21272500" y="102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43107</xdr:rowOff>
    </xdr:from>
    <xdr:to>
      <xdr:col>116</xdr:col>
      <xdr:colOff>63500</xdr:colOff>
      <xdr:row>60</xdr:row>
      <xdr:rowOff>63355</xdr:rowOff>
    </xdr:to>
    <xdr:cxnSp macro="">
      <xdr:nvCxnSpPr>
        <xdr:cNvPr id="577" name="直線コネクタ 576"/>
        <xdr:cNvCxnSpPr/>
      </xdr:nvCxnSpPr>
      <xdr:spPr>
        <a:xfrm flipV="1">
          <a:off x="21323300" y="10330107"/>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101382</xdr:rowOff>
    </xdr:from>
    <xdr:to>
      <xdr:col>107</xdr:col>
      <xdr:colOff>101600</xdr:colOff>
      <xdr:row>61</xdr:row>
      <xdr:rowOff>31532</xdr:rowOff>
    </xdr:to>
    <xdr:sp macro="" textlink="">
      <xdr:nvSpPr>
        <xdr:cNvPr id="578" name="楕円 577"/>
        <xdr:cNvSpPr/>
      </xdr:nvSpPr>
      <xdr:spPr>
        <a:xfrm>
          <a:off x="20383500" y="103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63355</xdr:rowOff>
    </xdr:from>
    <xdr:to>
      <xdr:col>111</xdr:col>
      <xdr:colOff>177800</xdr:colOff>
      <xdr:row>60</xdr:row>
      <xdr:rowOff>152182</xdr:rowOff>
    </xdr:to>
    <xdr:cxnSp macro="">
      <xdr:nvCxnSpPr>
        <xdr:cNvPr id="579" name="直線コネクタ 578"/>
        <xdr:cNvCxnSpPr/>
      </xdr:nvCxnSpPr>
      <xdr:spPr>
        <a:xfrm flipV="1">
          <a:off x="20434300" y="10350355"/>
          <a:ext cx="889000" cy="88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80"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28211</xdr:rowOff>
    </xdr:from>
    <xdr:ext cx="469744" cy="259045"/>
    <xdr:sp macro="" textlink="">
      <xdr:nvSpPr>
        <xdr:cNvPr id="581" name="n_2aveValue【学校施設】&#10;一人当たり面積"/>
        <xdr:cNvSpPr txBox="1"/>
      </xdr:nvSpPr>
      <xdr:spPr>
        <a:xfrm>
          <a:off x="2019942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130682</xdr:rowOff>
    </xdr:from>
    <xdr:ext cx="469744" cy="259045"/>
    <xdr:sp macro="" textlink="">
      <xdr:nvSpPr>
        <xdr:cNvPr id="582" name="n_1mainValue【学校施設】&#10;一人当たり面積"/>
        <xdr:cNvSpPr txBox="1"/>
      </xdr:nvSpPr>
      <xdr:spPr>
        <a:xfrm>
          <a:off x="21075727" y="100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48059</xdr:rowOff>
    </xdr:from>
    <xdr:ext cx="469744" cy="259045"/>
    <xdr:sp macro="" textlink="">
      <xdr:nvSpPr>
        <xdr:cNvPr id="583" name="n_2mainValue【学校施設】&#10;一人当たり面積"/>
        <xdr:cNvSpPr txBox="1"/>
      </xdr:nvSpPr>
      <xdr:spPr>
        <a:xfrm>
          <a:off x="20199427" y="1016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4" name="正方形/長方形 5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5" name="正方形/長方形 5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6" name="正方形/長方形 5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7" name="正方形/長方形 5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8" name="正方形/長方形 5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9" name="正方形/長方形 5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0" name="正方形/長方形 5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正方形/長方形 5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2" name="正方形/長方形 5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3" name="正方形/長方形 5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4" name="正方形/長方形 5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5" name="正方形/長方形 5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6" name="正方形/長方形 5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7" name="正方形/長方形 5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8" name="正方形/長方形 5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9" name="正方形/長方形 5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0" name="正方形/長方形 5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1" name="正方形/長方形 6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2" name="正方形/長方形 6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3" name="正方形/長方形 6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4" name="正方形/長方形 6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5" name="正方形/長方形 6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06" name="正方形/長方形 6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07" name="正方形/長方形 6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08" name="テキスト ボックス 6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9" name="直線コネクタ 6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10" name="テキスト ボックス 60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11" name="直線コネクタ 61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12" name="テキスト ボックス 61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13" name="直線コネクタ 61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14" name="テキスト ボックス 61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15" name="直線コネクタ 61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16" name="テキスト ボックス 61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17" name="直線コネクタ 61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18" name="テキスト ボックス 61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9" name="直線コネクタ 6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0" name="テキスト ボックス 6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622" name="直線コネクタ 62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62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624" name="直線コネクタ 62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2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26" name="直線コネクタ 62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170705</xdr:rowOff>
    </xdr:from>
    <xdr:ext cx="405111" cy="259045"/>
    <xdr:sp macro="" textlink="">
      <xdr:nvSpPr>
        <xdr:cNvPr id="627" name="【公民館】&#10;有形固定資産減価償却率平均値テキスト"/>
        <xdr:cNvSpPr txBox="1"/>
      </xdr:nvSpPr>
      <xdr:spPr>
        <a:xfrm>
          <a:off x="16357600" y="18001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628" name="フローチャート: 判断 62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629" name="フローチャート: 判断 62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630" name="フローチャート: 判断 62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1" name="テキスト ボックス 6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32" name="テキスト ボックス 6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33" name="テキスト ボックス 6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34" name="テキスト ボックス 6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5" name="テキスト ボックス 6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102</xdr:row>
      <xdr:rowOff>160274</xdr:rowOff>
    </xdr:from>
    <xdr:to>
      <xdr:col>76</xdr:col>
      <xdr:colOff>165100</xdr:colOff>
      <xdr:row>103</xdr:row>
      <xdr:rowOff>90424</xdr:rowOff>
    </xdr:to>
    <xdr:sp macro="" textlink="">
      <xdr:nvSpPr>
        <xdr:cNvPr id="636" name="楕円 635"/>
        <xdr:cNvSpPr/>
      </xdr:nvSpPr>
      <xdr:spPr>
        <a:xfrm>
          <a:off x="14541500" y="1764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1795</xdr:rowOff>
    </xdr:from>
    <xdr:ext cx="405111" cy="259045"/>
    <xdr:sp macro="" textlink="">
      <xdr:nvSpPr>
        <xdr:cNvPr id="637"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145559</xdr:rowOff>
    </xdr:from>
    <xdr:ext cx="405111" cy="259045"/>
    <xdr:sp macro="" textlink="">
      <xdr:nvSpPr>
        <xdr:cNvPr id="638" name="n_2aveValue【公民館】&#10;有形固定資産減価償却率"/>
        <xdr:cNvSpPr txBox="1"/>
      </xdr:nvSpPr>
      <xdr:spPr>
        <a:xfrm>
          <a:off x="14389744" y="1814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106951</xdr:rowOff>
    </xdr:from>
    <xdr:ext cx="405111" cy="259045"/>
    <xdr:sp macro="" textlink="">
      <xdr:nvSpPr>
        <xdr:cNvPr id="639" name="n_2mainValue【公民館】&#10;有形固定資産減価償却率"/>
        <xdr:cNvSpPr txBox="1"/>
      </xdr:nvSpPr>
      <xdr:spPr>
        <a:xfrm>
          <a:off x="14389744" y="17423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0" name="正方形/長方形 6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1" name="正方形/長方形 6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2" name="正方形/長方形 6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3" name="正方形/長方形 6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4" name="正方形/長方形 6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5" name="正方形/長方形 6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6" name="正方形/長方形 6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7" name="正方形/長方形 6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8" name="テキスト ボックス 6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9" name="直線コネクタ 6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0" name="直線コネクタ 64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1" name="テキスト ボックス 65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2" name="直線コネクタ 65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3" name="テキスト ボックス 65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4" name="直線コネクタ 65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5" name="テキスト ボックス 65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6" name="直線コネクタ 65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7" name="テキスト ボックス 65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8" name="直線コネクタ 65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9" name="テキスト ボックス 65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168097</xdr:rowOff>
    </xdr:from>
    <xdr:to>
      <xdr:col>116</xdr:col>
      <xdr:colOff>62864</xdr:colOff>
      <xdr:row>108</xdr:row>
      <xdr:rowOff>38709</xdr:rowOff>
    </xdr:to>
    <xdr:cxnSp macro="">
      <xdr:nvCxnSpPr>
        <xdr:cNvPr id="661" name="直線コネクタ 660"/>
        <xdr:cNvCxnSpPr/>
      </xdr:nvCxnSpPr>
      <xdr:spPr>
        <a:xfrm flipV="1">
          <a:off x="22160864" y="17141647"/>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42536</xdr:rowOff>
    </xdr:from>
    <xdr:ext cx="469744" cy="259045"/>
    <xdr:sp macro="" textlink="">
      <xdr:nvSpPr>
        <xdr:cNvPr id="662" name="【公民館】&#10;一人当たり面積最小値テキスト"/>
        <xdr:cNvSpPr txBox="1"/>
      </xdr:nvSpPr>
      <xdr:spPr>
        <a:xfrm>
          <a:off x="22199600" y="185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38709</xdr:rowOff>
    </xdr:from>
    <xdr:to>
      <xdr:col>116</xdr:col>
      <xdr:colOff>152400</xdr:colOff>
      <xdr:row>108</xdr:row>
      <xdr:rowOff>38709</xdr:rowOff>
    </xdr:to>
    <xdr:cxnSp macro="">
      <xdr:nvCxnSpPr>
        <xdr:cNvPr id="663" name="直線コネクタ 662"/>
        <xdr:cNvCxnSpPr/>
      </xdr:nvCxnSpPr>
      <xdr:spPr>
        <a:xfrm>
          <a:off x="22072600" y="1855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114774</xdr:rowOff>
    </xdr:from>
    <xdr:ext cx="469744" cy="259045"/>
    <xdr:sp macro="" textlink="">
      <xdr:nvSpPr>
        <xdr:cNvPr id="664" name="【公民館】&#10;一人当たり面積最大値テキスト"/>
        <xdr:cNvSpPr txBox="1"/>
      </xdr:nvSpPr>
      <xdr:spPr>
        <a:xfrm>
          <a:off x="22199600" y="16916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168097</xdr:rowOff>
    </xdr:from>
    <xdr:to>
      <xdr:col>116</xdr:col>
      <xdr:colOff>152400</xdr:colOff>
      <xdr:row>99</xdr:row>
      <xdr:rowOff>168097</xdr:rowOff>
    </xdr:to>
    <xdr:cxnSp macro="">
      <xdr:nvCxnSpPr>
        <xdr:cNvPr id="665" name="直線コネクタ 664"/>
        <xdr:cNvCxnSpPr/>
      </xdr:nvCxnSpPr>
      <xdr:spPr>
        <a:xfrm>
          <a:off x="22072600" y="17141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26688</xdr:rowOff>
    </xdr:from>
    <xdr:ext cx="469744" cy="259045"/>
    <xdr:sp macro="" textlink="">
      <xdr:nvSpPr>
        <xdr:cNvPr id="666" name="【公民館】&#10;一人当たり面積平均値テキスト"/>
        <xdr:cNvSpPr txBox="1"/>
      </xdr:nvSpPr>
      <xdr:spPr>
        <a:xfrm>
          <a:off x="22199600" y="1820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667" name="フローチャート: 判断 666"/>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87579</xdr:rowOff>
    </xdr:from>
    <xdr:to>
      <xdr:col>112</xdr:col>
      <xdr:colOff>38100</xdr:colOff>
      <xdr:row>107</xdr:row>
      <xdr:rowOff>17729</xdr:rowOff>
    </xdr:to>
    <xdr:sp macro="" textlink="">
      <xdr:nvSpPr>
        <xdr:cNvPr id="668" name="フローチャート: 判断 667"/>
        <xdr:cNvSpPr/>
      </xdr:nvSpPr>
      <xdr:spPr>
        <a:xfrm>
          <a:off x="21272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67920</xdr:rowOff>
    </xdr:from>
    <xdr:to>
      <xdr:col>107</xdr:col>
      <xdr:colOff>101600</xdr:colOff>
      <xdr:row>105</xdr:row>
      <xdr:rowOff>169520</xdr:rowOff>
    </xdr:to>
    <xdr:sp macro="" textlink="">
      <xdr:nvSpPr>
        <xdr:cNvPr id="669" name="フローチャート: 判断 668"/>
        <xdr:cNvSpPr/>
      </xdr:nvSpPr>
      <xdr:spPr>
        <a:xfrm>
          <a:off x="20383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0" name="テキスト ボックス 66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1" name="テキスト ボックス 67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2" name="テキスト ボックス 67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3" name="テキスト ボックス 67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4" name="テキスト ボックス 67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36830</xdr:rowOff>
    </xdr:from>
    <xdr:to>
      <xdr:col>107</xdr:col>
      <xdr:colOff>101600</xdr:colOff>
      <xdr:row>107</xdr:row>
      <xdr:rowOff>138430</xdr:rowOff>
    </xdr:to>
    <xdr:sp macro="" textlink="">
      <xdr:nvSpPr>
        <xdr:cNvPr id="675" name="楕円 674"/>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34256</xdr:rowOff>
    </xdr:from>
    <xdr:ext cx="469744" cy="259045"/>
    <xdr:sp macro="" textlink="">
      <xdr:nvSpPr>
        <xdr:cNvPr id="676" name="n_1aveValue【公民館】&#10;一人当たり面積"/>
        <xdr:cNvSpPr txBox="1"/>
      </xdr:nvSpPr>
      <xdr:spPr>
        <a:xfrm>
          <a:off x="210757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14597</xdr:rowOff>
    </xdr:from>
    <xdr:ext cx="469744" cy="259045"/>
    <xdr:sp macro="" textlink="">
      <xdr:nvSpPr>
        <xdr:cNvPr id="677" name="n_2aveValue【公民館】&#10;一人当たり面積"/>
        <xdr:cNvSpPr txBox="1"/>
      </xdr:nvSpPr>
      <xdr:spPr>
        <a:xfrm>
          <a:off x="20199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678"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9" name="正方形/長方形 6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80" name="正方形/長方形 6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1" name="テキスト ボックス 6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和歌山県みなべ町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13,035
12,947
120.28
9,814,764
8,997,342
588,594
5,326,383
9,925,639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13.2
25.5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169108</xdr:rowOff>
    </xdr:from>
    <xdr:ext cx="405111" cy="259045"/>
    <xdr:sp macro="" textlink="">
      <xdr:nvSpPr>
        <xdr:cNvPr id="62" name="【図書館】&#10;有形固定資産減価償却率平均値テキスト"/>
        <xdr:cNvSpPr txBox="1"/>
      </xdr:nvSpPr>
      <xdr:spPr>
        <a:xfrm>
          <a:off x="4673600" y="634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7438</xdr:rowOff>
    </xdr:from>
    <xdr:to>
      <xdr:col>15</xdr:col>
      <xdr:colOff>101600</xdr:colOff>
      <xdr:row>38</xdr:row>
      <xdr:rowOff>109038</xdr:rowOff>
    </xdr:to>
    <xdr:sp macro="" textlink="">
      <xdr:nvSpPr>
        <xdr:cNvPr id="65" name="フローチャート: 判断 64"/>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71" name="楕円 70"/>
        <xdr:cNvSpPr/>
      </xdr:nvSpPr>
      <xdr:spPr>
        <a:xfrm>
          <a:off x="45847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124658</xdr:rowOff>
    </xdr:from>
    <xdr:ext cx="405111" cy="259045"/>
    <xdr:sp macro="" textlink="">
      <xdr:nvSpPr>
        <xdr:cNvPr id="72" name="【図書館】&#10;有形固定資産減価償却率該当値テキスト"/>
        <xdr:cNvSpPr txBox="1"/>
      </xdr:nvSpPr>
      <xdr:spPr>
        <a:xfrm>
          <a:off x="4673600"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146231</xdr:rowOff>
    </xdr:from>
    <xdr:to>
      <xdr:col>20</xdr:col>
      <xdr:colOff>38100</xdr:colOff>
      <xdr:row>38</xdr:row>
      <xdr:rowOff>76381</xdr:rowOff>
    </xdr:to>
    <xdr:sp macro="" textlink="">
      <xdr:nvSpPr>
        <xdr:cNvPr id="73" name="楕円 72"/>
        <xdr:cNvSpPr/>
      </xdr:nvSpPr>
      <xdr:spPr>
        <a:xfrm>
          <a:off x="3746500" y="64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25581</xdr:rowOff>
    </xdr:from>
    <xdr:to>
      <xdr:col>24</xdr:col>
      <xdr:colOff>63500</xdr:colOff>
      <xdr:row>38</xdr:row>
      <xdr:rowOff>25581</xdr:rowOff>
    </xdr:to>
    <xdr:cxnSp macro="">
      <xdr:nvCxnSpPr>
        <xdr:cNvPr id="74" name="直線コネクタ 73"/>
        <xdr:cNvCxnSpPr/>
      </xdr:nvCxnSpPr>
      <xdr:spPr>
        <a:xfrm>
          <a:off x="3797300" y="65406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33565</xdr:rowOff>
    </xdr:from>
    <xdr:to>
      <xdr:col>15</xdr:col>
      <xdr:colOff>101600</xdr:colOff>
      <xdr:row>39</xdr:row>
      <xdr:rowOff>135165</xdr:rowOff>
    </xdr:to>
    <xdr:sp macro="" textlink="">
      <xdr:nvSpPr>
        <xdr:cNvPr id="75" name="楕円 74"/>
        <xdr:cNvSpPr/>
      </xdr:nvSpPr>
      <xdr:spPr>
        <a:xfrm>
          <a:off x="2857500" y="67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25581</xdr:rowOff>
    </xdr:from>
    <xdr:to>
      <xdr:col>19</xdr:col>
      <xdr:colOff>177800</xdr:colOff>
      <xdr:row>39</xdr:row>
      <xdr:rowOff>84365</xdr:rowOff>
    </xdr:to>
    <xdr:cxnSp macro="">
      <xdr:nvCxnSpPr>
        <xdr:cNvPr id="76" name="直線コネクタ 75"/>
        <xdr:cNvCxnSpPr/>
      </xdr:nvCxnSpPr>
      <xdr:spPr>
        <a:xfrm flipV="1">
          <a:off x="2908300" y="6540681"/>
          <a:ext cx="889000" cy="23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74040</xdr:rowOff>
    </xdr:from>
    <xdr:ext cx="405111" cy="259045"/>
    <xdr:sp macro="" textlink="">
      <xdr:nvSpPr>
        <xdr:cNvPr id="77"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125566</xdr:rowOff>
    </xdr:from>
    <xdr:ext cx="405111" cy="259045"/>
    <xdr:sp macro="" textlink="">
      <xdr:nvSpPr>
        <xdr:cNvPr id="78" name="n_2aveValue【図書館】&#10;有形固定資産減価償却率"/>
        <xdr:cNvSpPr txBox="1"/>
      </xdr:nvSpPr>
      <xdr:spPr>
        <a:xfrm>
          <a:off x="2705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92908</xdr:rowOff>
    </xdr:from>
    <xdr:ext cx="405111" cy="259045"/>
    <xdr:sp macro="" textlink="">
      <xdr:nvSpPr>
        <xdr:cNvPr id="79" name="n_1mainValue【図書館】&#10;有形固定資産減価償却率"/>
        <xdr:cNvSpPr txBox="1"/>
      </xdr:nvSpPr>
      <xdr:spPr>
        <a:xfrm>
          <a:off x="35820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126292</xdr:rowOff>
    </xdr:from>
    <xdr:ext cx="405111" cy="259045"/>
    <xdr:sp macro="" textlink="">
      <xdr:nvSpPr>
        <xdr:cNvPr id="80" name="n_2mainValue【図書館】&#10;有形固定資産減価償却率"/>
        <xdr:cNvSpPr txBox="1"/>
      </xdr:nvSpPr>
      <xdr:spPr>
        <a:xfrm>
          <a:off x="2705744" y="681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7"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10" name="フローチャート: 判断 109"/>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89408</xdr:rowOff>
    </xdr:from>
    <xdr:to>
      <xdr:col>55</xdr:col>
      <xdr:colOff>50800</xdr:colOff>
      <xdr:row>39</xdr:row>
      <xdr:rowOff>19558</xdr:rowOff>
    </xdr:to>
    <xdr:sp macro="" textlink="">
      <xdr:nvSpPr>
        <xdr:cNvPr id="116" name="楕円 115"/>
        <xdr:cNvSpPr/>
      </xdr:nvSpPr>
      <xdr:spPr>
        <a:xfrm>
          <a:off x="10426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67835</xdr:rowOff>
    </xdr:from>
    <xdr:ext cx="469744" cy="259045"/>
    <xdr:sp macro="" textlink="">
      <xdr:nvSpPr>
        <xdr:cNvPr id="117" name="【図書館】&#10;一人当たり面積該当値テキスト"/>
        <xdr:cNvSpPr txBox="1"/>
      </xdr:nvSpPr>
      <xdr:spPr>
        <a:xfrm>
          <a:off x="10515600"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98552</xdr:rowOff>
    </xdr:from>
    <xdr:to>
      <xdr:col>50</xdr:col>
      <xdr:colOff>165100</xdr:colOff>
      <xdr:row>39</xdr:row>
      <xdr:rowOff>28702</xdr:rowOff>
    </xdr:to>
    <xdr:sp macro="" textlink="">
      <xdr:nvSpPr>
        <xdr:cNvPr id="118" name="楕円 117"/>
        <xdr:cNvSpPr/>
      </xdr:nvSpPr>
      <xdr:spPr>
        <a:xfrm>
          <a:off x="9588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140208</xdr:rowOff>
    </xdr:from>
    <xdr:to>
      <xdr:col>55</xdr:col>
      <xdr:colOff>0</xdr:colOff>
      <xdr:row>38</xdr:row>
      <xdr:rowOff>149352</xdr:rowOff>
    </xdr:to>
    <xdr:cxnSp macro="">
      <xdr:nvCxnSpPr>
        <xdr:cNvPr id="119" name="直線コネクタ 118"/>
        <xdr:cNvCxnSpPr/>
      </xdr:nvCxnSpPr>
      <xdr:spPr>
        <a:xfrm flipV="1">
          <a:off x="9639300" y="66553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9398</xdr:rowOff>
    </xdr:from>
    <xdr:to>
      <xdr:col>46</xdr:col>
      <xdr:colOff>38100</xdr:colOff>
      <xdr:row>39</xdr:row>
      <xdr:rowOff>110998</xdr:rowOff>
    </xdr:to>
    <xdr:sp macro="" textlink="">
      <xdr:nvSpPr>
        <xdr:cNvPr id="120" name="楕円 119"/>
        <xdr:cNvSpPr/>
      </xdr:nvSpPr>
      <xdr:spPr>
        <a:xfrm>
          <a:off x="8699500" y="66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149352</xdr:rowOff>
    </xdr:from>
    <xdr:to>
      <xdr:col>50</xdr:col>
      <xdr:colOff>114300</xdr:colOff>
      <xdr:row>39</xdr:row>
      <xdr:rowOff>60198</xdr:rowOff>
    </xdr:to>
    <xdr:cxnSp macro="">
      <xdr:nvCxnSpPr>
        <xdr:cNvPr id="121" name="直線コネクタ 120"/>
        <xdr:cNvCxnSpPr/>
      </xdr:nvCxnSpPr>
      <xdr:spPr>
        <a:xfrm flipV="1">
          <a:off x="8750300" y="66644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56405</xdr:rowOff>
    </xdr:from>
    <xdr:ext cx="469744" cy="259045"/>
    <xdr:sp macro="" textlink="">
      <xdr:nvSpPr>
        <xdr:cNvPr id="122" name="n_1aveValue【図書館】&#10;一人当たり面積"/>
        <xdr:cNvSpPr txBox="1"/>
      </xdr:nvSpPr>
      <xdr:spPr>
        <a:xfrm>
          <a:off x="93917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109237</xdr:rowOff>
    </xdr:from>
    <xdr:ext cx="469744" cy="259045"/>
    <xdr:sp macro="" textlink="">
      <xdr:nvSpPr>
        <xdr:cNvPr id="123" name="n_2aveValue【図書館】&#10;一人当たり面積"/>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45229</xdr:rowOff>
    </xdr:from>
    <xdr:ext cx="469744" cy="259045"/>
    <xdr:sp macro="" textlink="">
      <xdr:nvSpPr>
        <xdr:cNvPr id="124" name="n_1mainValue【図書館】&#10;一人当たり面積"/>
        <xdr:cNvSpPr txBox="1"/>
      </xdr:nvSpPr>
      <xdr:spPr>
        <a:xfrm>
          <a:off x="93917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102125</xdr:rowOff>
    </xdr:from>
    <xdr:ext cx="469744" cy="259045"/>
    <xdr:sp macro="" textlink="">
      <xdr:nvSpPr>
        <xdr:cNvPr id="125" name="n_2mainValue【図書館】&#10;一人当たり面積"/>
        <xdr:cNvSpPr txBox="1"/>
      </xdr:nvSpPr>
      <xdr:spPr>
        <a:xfrm>
          <a:off x="8515427" y="678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8" name="直線コネクタ 147"/>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9"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50" name="直線コネクタ 149"/>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2" name="直線コネクタ 15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102379</xdr:rowOff>
    </xdr:from>
    <xdr:ext cx="405111" cy="259045"/>
    <xdr:sp macro="" textlink="">
      <xdr:nvSpPr>
        <xdr:cNvPr id="153" name="【体育館・プール】&#10;有形固定資産減価償却率平均値テキスト"/>
        <xdr:cNvSpPr txBox="1"/>
      </xdr:nvSpPr>
      <xdr:spPr>
        <a:xfrm>
          <a:off x="4673600" y="10046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4" name="フローチャート: 判断 153"/>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55" name="フローチャート: 判断 154"/>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56" name="フローチャート: 判断 155"/>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152654</xdr:rowOff>
    </xdr:from>
    <xdr:to>
      <xdr:col>24</xdr:col>
      <xdr:colOff>114300</xdr:colOff>
      <xdr:row>61</xdr:row>
      <xdr:rowOff>82804</xdr:rowOff>
    </xdr:to>
    <xdr:sp macro="" textlink="">
      <xdr:nvSpPr>
        <xdr:cNvPr id="162" name="楕円 161"/>
        <xdr:cNvSpPr/>
      </xdr:nvSpPr>
      <xdr:spPr>
        <a:xfrm>
          <a:off x="45847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131081</xdr:rowOff>
    </xdr:from>
    <xdr:ext cx="405111" cy="259045"/>
    <xdr:sp macro="" textlink="">
      <xdr:nvSpPr>
        <xdr:cNvPr id="163" name="【体育館・プール】&#10;有形固定資産減価償却率該当値テキスト"/>
        <xdr:cNvSpPr txBox="1"/>
      </xdr:nvSpPr>
      <xdr:spPr>
        <a:xfrm>
          <a:off x="4673600" y="1041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152654</xdr:rowOff>
    </xdr:from>
    <xdr:to>
      <xdr:col>20</xdr:col>
      <xdr:colOff>38100</xdr:colOff>
      <xdr:row>61</xdr:row>
      <xdr:rowOff>82804</xdr:rowOff>
    </xdr:to>
    <xdr:sp macro="" textlink="">
      <xdr:nvSpPr>
        <xdr:cNvPr id="164" name="楕円 163"/>
        <xdr:cNvSpPr/>
      </xdr:nvSpPr>
      <xdr:spPr>
        <a:xfrm>
          <a:off x="3746500" y="1043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32004</xdr:rowOff>
    </xdr:from>
    <xdr:to>
      <xdr:col>24</xdr:col>
      <xdr:colOff>63500</xdr:colOff>
      <xdr:row>61</xdr:row>
      <xdr:rowOff>32004</xdr:rowOff>
    </xdr:to>
    <xdr:cxnSp macro="">
      <xdr:nvCxnSpPr>
        <xdr:cNvPr id="165" name="直線コネクタ 164"/>
        <xdr:cNvCxnSpPr/>
      </xdr:nvCxnSpPr>
      <xdr:spPr>
        <a:xfrm>
          <a:off x="3797300" y="1049045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164084</xdr:rowOff>
    </xdr:from>
    <xdr:to>
      <xdr:col>15</xdr:col>
      <xdr:colOff>101600</xdr:colOff>
      <xdr:row>57</xdr:row>
      <xdr:rowOff>94234</xdr:rowOff>
    </xdr:to>
    <xdr:sp macro="" textlink="">
      <xdr:nvSpPr>
        <xdr:cNvPr id="166" name="楕円 165"/>
        <xdr:cNvSpPr/>
      </xdr:nvSpPr>
      <xdr:spPr>
        <a:xfrm>
          <a:off x="28575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43434</xdr:rowOff>
    </xdr:from>
    <xdr:to>
      <xdr:col>19</xdr:col>
      <xdr:colOff>177800</xdr:colOff>
      <xdr:row>61</xdr:row>
      <xdr:rowOff>32004</xdr:rowOff>
    </xdr:to>
    <xdr:cxnSp macro="">
      <xdr:nvCxnSpPr>
        <xdr:cNvPr id="167" name="直線コネクタ 166"/>
        <xdr:cNvCxnSpPr/>
      </xdr:nvCxnSpPr>
      <xdr:spPr>
        <a:xfrm>
          <a:off x="2908300" y="9816084"/>
          <a:ext cx="889000" cy="67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60469</xdr:rowOff>
    </xdr:from>
    <xdr:ext cx="405111" cy="259045"/>
    <xdr:sp macro="" textlink="">
      <xdr:nvSpPr>
        <xdr:cNvPr id="168" name="n_1aveValue【体育館・プール】&#10;有形固定資産減価償却率"/>
        <xdr:cNvSpPr txBox="1"/>
      </xdr:nvSpPr>
      <xdr:spPr>
        <a:xfrm>
          <a:off x="3582044" y="1000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169"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73931</xdr:rowOff>
    </xdr:from>
    <xdr:ext cx="405111" cy="259045"/>
    <xdr:sp macro="" textlink="">
      <xdr:nvSpPr>
        <xdr:cNvPr id="170" name="n_1mainValue【体育館・プール】&#10;有形固定資産減価償却率"/>
        <xdr:cNvSpPr txBox="1"/>
      </xdr:nvSpPr>
      <xdr:spPr>
        <a:xfrm>
          <a:off x="3582044" y="1053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110761</xdr:rowOff>
    </xdr:from>
    <xdr:ext cx="405111" cy="259045"/>
    <xdr:sp macro="" textlink="">
      <xdr:nvSpPr>
        <xdr:cNvPr id="171" name="n_2mainValue【体育館・プール】&#10;有形固定資産減価償却率"/>
        <xdr:cNvSpPr txBox="1"/>
      </xdr:nvSpPr>
      <xdr:spPr>
        <a:xfrm>
          <a:off x="2705744" y="954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95" name="直線コネクタ 194"/>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7" name="直線コネクタ 19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98"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9" name="直線コネクタ 198"/>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271</xdr:rowOff>
    </xdr:from>
    <xdr:ext cx="469744" cy="259045"/>
    <xdr:sp macro="" textlink="">
      <xdr:nvSpPr>
        <xdr:cNvPr id="200" name="【体育館・プール】&#10;一人当たり面積平均値テキスト"/>
        <xdr:cNvSpPr txBox="1"/>
      </xdr:nvSpPr>
      <xdr:spPr>
        <a:xfrm>
          <a:off x="10515600" y="10458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201" name="フローチャート: 判断 200"/>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202" name="フローチャート: 判断 201"/>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26162</xdr:rowOff>
    </xdr:from>
    <xdr:to>
      <xdr:col>46</xdr:col>
      <xdr:colOff>38100</xdr:colOff>
      <xdr:row>62</xdr:row>
      <xdr:rowOff>127762</xdr:rowOff>
    </xdr:to>
    <xdr:sp macro="" textlink="">
      <xdr:nvSpPr>
        <xdr:cNvPr id="203" name="フローチャート: 判断 202"/>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23114</xdr:rowOff>
    </xdr:from>
    <xdr:to>
      <xdr:col>55</xdr:col>
      <xdr:colOff>50800</xdr:colOff>
      <xdr:row>64</xdr:row>
      <xdr:rowOff>124714</xdr:rowOff>
    </xdr:to>
    <xdr:sp macro="" textlink="">
      <xdr:nvSpPr>
        <xdr:cNvPr id="209" name="楕円 208"/>
        <xdr:cNvSpPr/>
      </xdr:nvSpPr>
      <xdr:spPr>
        <a:xfrm>
          <a:off x="104267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109491</xdr:rowOff>
    </xdr:from>
    <xdr:ext cx="469744" cy="259045"/>
    <xdr:sp macro="" textlink="">
      <xdr:nvSpPr>
        <xdr:cNvPr id="210" name="【体育館・プール】&#10;一人当たり面積該当値テキスト"/>
        <xdr:cNvSpPr txBox="1"/>
      </xdr:nvSpPr>
      <xdr:spPr>
        <a:xfrm>
          <a:off x="10515600" y="1091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23114</xdr:rowOff>
    </xdr:from>
    <xdr:to>
      <xdr:col>50</xdr:col>
      <xdr:colOff>165100</xdr:colOff>
      <xdr:row>64</xdr:row>
      <xdr:rowOff>124714</xdr:rowOff>
    </xdr:to>
    <xdr:sp macro="" textlink="">
      <xdr:nvSpPr>
        <xdr:cNvPr id="211" name="楕円 210"/>
        <xdr:cNvSpPr/>
      </xdr:nvSpPr>
      <xdr:spPr>
        <a:xfrm>
          <a:off x="9588500" y="1099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73914</xdr:rowOff>
    </xdr:from>
    <xdr:to>
      <xdr:col>55</xdr:col>
      <xdr:colOff>0</xdr:colOff>
      <xdr:row>64</xdr:row>
      <xdr:rowOff>73914</xdr:rowOff>
    </xdr:to>
    <xdr:cxnSp macro="">
      <xdr:nvCxnSpPr>
        <xdr:cNvPr id="212" name="直線コネクタ 211"/>
        <xdr:cNvCxnSpPr/>
      </xdr:nvCxnSpPr>
      <xdr:spPr>
        <a:xfrm>
          <a:off x="9639300" y="11046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135890</xdr:rowOff>
    </xdr:from>
    <xdr:to>
      <xdr:col>46</xdr:col>
      <xdr:colOff>38100</xdr:colOff>
      <xdr:row>64</xdr:row>
      <xdr:rowOff>66040</xdr:rowOff>
    </xdr:to>
    <xdr:sp macro="" textlink="">
      <xdr:nvSpPr>
        <xdr:cNvPr id="213" name="楕円 212"/>
        <xdr:cNvSpPr/>
      </xdr:nvSpPr>
      <xdr:spPr>
        <a:xfrm>
          <a:off x="8699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73914</xdr:rowOff>
    </xdr:to>
    <xdr:cxnSp macro="">
      <xdr:nvCxnSpPr>
        <xdr:cNvPr id="214" name="直線コネクタ 213"/>
        <xdr:cNvCxnSpPr/>
      </xdr:nvCxnSpPr>
      <xdr:spPr>
        <a:xfrm>
          <a:off x="8750300" y="10988040"/>
          <a:ext cx="889000" cy="5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142003</xdr:rowOff>
    </xdr:from>
    <xdr:ext cx="469744" cy="259045"/>
    <xdr:sp macro="" textlink="">
      <xdr:nvSpPr>
        <xdr:cNvPr id="215" name="n_1aveValue【体育館・プール】&#10;一人当たり面積"/>
        <xdr:cNvSpPr txBox="1"/>
      </xdr:nvSpPr>
      <xdr:spPr>
        <a:xfrm>
          <a:off x="93917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144289</xdr:rowOff>
    </xdr:from>
    <xdr:ext cx="469744" cy="259045"/>
    <xdr:sp macro="" textlink="">
      <xdr:nvSpPr>
        <xdr:cNvPr id="216" name="n_2aveValue【体育館・プール】&#10;一人当たり面積"/>
        <xdr:cNvSpPr txBox="1"/>
      </xdr:nvSpPr>
      <xdr:spPr>
        <a:xfrm>
          <a:off x="8515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115841</xdr:rowOff>
    </xdr:from>
    <xdr:ext cx="469744" cy="259045"/>
    <xdr:sp macro="" textlink="">
      <xdr:nvSpPr>
        <xdr:cNvPr id="217" name="n_1mainValue【体育館・プール】&#10;一人当たり面積"/>
        <xdr:cNvSpPr txBox="1"/>
      </xdr:nvSpPr>
      <xdr:spPr>
        <a:xfrm>
          <a:off x="9391727" y="110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57167</xdr:rowOff>
    </xdr:from>
    <xdr:ext cx="469744" cy="259045"/>
    <xdr:sp macro="" textlink="">
      <xdr:nvSpPr>
        <xdr:cNvPr id="218" name="n_2mainValue【体育館・プール】&#10;一人当たり面積"/>
        <xdr:cNvSpPr txBox="1"/>
      </xdr:nvSpPr>
      <xdr:spPr>
        <a:xfrm>
          <a:off x="85154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41" name="直線コネクタ 24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4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43" name="直線コネクタ 24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46"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フローチャート: 判断 24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48" name="フローチャート: 判断 24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5587</xdr:rowOff>
    </xdr:from>
    <xdr:to>
      <xdr:col>15</xdr:col>
      <xdr:colOff>101600</xdr:colOff>
      <xdr:row>84</xdr:row>
      <xdr:rowOff>107187</xdr:rowOff>
    </xdr:to>
    <xdr:sp macro="" textlink="">
      <xdr:nvSpPr>
        <xdr:cNvPr id="249" name="フローチャート: 判断 248"/>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35306</xdr:rowOff>
    </xdr:from>
    <xdr:to>
      <xdr:col>24</xdr:col>
      <xdr:colOff>114300</xdr:colOff>
      <xdr:row>82</xdr:row>
      <xdr:rowOff>136906</xdr:rowOff>
    </xdr:to>
    <xdr:sp macro="" textlink="">
      <xdr:nvSpPr>
        <xdr:cNvPr id="255" name="楕円 254"/>
        <xdr:cNvSpPr/>
      </xdr:nvSpPr>
      <xdr:spPr>
        <a:xfrm>
          <a:off x="45847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58183</xdr:rowOff>
    </xdr:from>
    <xdr:ext cx="405111" cy="259045"/>
    <xdr:sp macro="" textlink="">
      <xdr:nvSpPr>
        <xdr:cNvPr id="256" name="【福祉施設】&#10;有形固定資産減価償却率該当値テキスト"/>
        <xdr:cNvSpPr txBox="1"/>
      </xdr:nvSpPr>
      <xdr:spPr>
        <a:xfrm>
          <a:off x="4673600" y="13945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35306</xdr:rowOff>
    </xdr:from>
    <xdr:to>
      <xdr:col>20</xdr:col>
      <xdr:colOff>38100</xdr:colOff>
      <xdr:row>82</xdr:row>
      <xdr:rowOff>136906</xdr:rowOff>
    </xdr:to>
    <xdr:sp macro="" textlink="">
      <xdr:nvSpPr>
        <xdr:cNvPr id="257" name="楕円 256"/>
        <xdr:cNvSpPr/>
      </xdr:nvSpPr>
      <xdr:spPr>
        <a:xfrm>
          <a:off x="3746500"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86106</xdr:rowOff>
    </xdr:from>
    <xdr:to>
      <xdr:col>24</xdr:col>
      <xdr:colOff>63500</xdr:colOff>
      <xdr:row>82</xdr:row>
      <xdr:rowOff>86106</xdr:rowOff>
    </xdr:to>
    <xdr:cxnSp macro="">
      <xdr:nvCxnSpPr>
        <xdr:cNvPr id="258" name="直線コネクタ 257"/>
        <xdr:cNvCxnSpPr/>
      </xdr:nvCxnSpPr>
      <xdr:spPr>
        <a:xfrm>
          <a:off x="3797300" y="141450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156463</xdr:rowOff>
    </xdr:from>
    <xdr:to>
      <xdr:col>15</xdr:col>
      <xdr:colOff>101600</xdr:colOff>
      <xdr:row>83</xdr:row>
      <xdr:rowOff>86613</xdr:rowOff>
    </xdr:to>
    <xdr:sp macro="" textlink="">
      <xdr:nvSpPr>
        <xdr:cNvPr id="259" name="楕円 258"/>
        <xdr:cNvSpPr/>
      </xdr:nvSpPr>
      <xdr:spPr>
        <a:xfrm>
          <a:off x="2857500" y="1421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86106</xdr:rowOff>
    </xdr:from>
    <xdr:to>
      <xdr:col>19</xdr:col>
      <xdr:colOff>177800</xdr:colOff>
      <xdr:row>83</xdr:row>
      <xdr:rowOff>35813</xdr:rowOff>
    </xdr:to>
    <xdr:cxnSp macro="">
      <xdr:nvCxnSpPr>
        <xdr:cNvPr id="260" name="直線コネクタ 259"/>
        <xdr:cNvCxnSpPr/>
      </xdr:nvCxnSpPr>
      <xdr:spPr>
        <a:xfrm flipV="1">
          <a:off x="2908300" y="14145006"/>
          <a:ext cx="889000" cy="121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109745</xdr:rowOff>
    </xdr:from>
    <xdr:ext cx="405111" cy="259045"/>
    <xdr:sp macro="" textlink="">
      <xdr:nvSpPr>
        <xdr:cNvPr id="261" name="n_1aveValue【福祉施設】&#10;有形固定資産減価償却率"/>
        <xdr:cNvSpPr txBox="1"/>
      </xdr:nvSpPr>
      <xdr:spPr>
        <a:xfrm>
          <a:off x="3582044" y="1451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98314</xdr:rowOff>
    </xdr:from>
    <xdr:ext cx="405111" cy="259045"/>
    <xdr:sp macro="" textlink="">
      <xdr:nvSpPr>
        <xdr:cNvPr id="262" name="n_2aveValue【福祉施設】&#10;有形固定資産減価償却率"/>
        <xdr:cNvSpPr txBox="1"/>
      </xdr:nvSpPr>
      <xdr:spPr>
        <a:xfrm>
          <a:off x="2705744" y="1450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153433</xdr:rowOff>
    </xdr:from>
    <xdr:ext cx="405111" cy="259045"/>
    <xdr:sp macro="" textlink="">
      <xdr:nvSpPr>
        <xdr:cNvPr id="263" name="n_1mainValue【福祉施設】&#10;有形固定資産減価償却率"/>
        <xdr:cNvSpPr txBox="1"/>
      </xdr:nvSpPr>
      <xdr:spPr>
        <a:xfrm>
          <a:off x="3582044" y="1386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103140</xdr:rowOff>
    </xdr:from>
    <xdr:ext cx="405111" cy="259045"/>
    <xdr:sp macro="" textlink="">
      <xdr:nvSpPr>
        <xdr:cNvPr id="264" name="n_2mainValue【福祉施設】&#10;有形固定資産減価償却率"/>
        <xdr:cNvSpPr txBox="1"/>
      </xdr:nvSpPr>
      <xdr:spPr>
        <a:xfrm>
          <a:off x="2705744" y="139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90" name="直線コネクタ 289"/>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9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92" name="直線コネクタ 29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93"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94" name="直線コネクタ 293"/>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168564</xdr:rowOff>
    </xdr:from>
    <xdr:ext cx="469744" cy="259045"/>
    <xdr:sp macro="" textlink="">
      <xdr:nvSpPr>
        <xdr:cNvPr id="295" name="【福祉施設】&#10;一人当たり面積平均値テキスト"/>
        <xdr:cNvSpPr txBox="1"/>
      </xdr:nvSpPr>
      <xdr:spPr>
        <a:xfrm>
          <a:off x="10515600" y="1422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96" name="フローチャート: 判断 295"/>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97" name="フローチャート: 判断 296"/>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57513</xdr:rowOff>
    </xdr:from>
    <xdr:to>
      <xdr:col>46</xdr:col>
      <xdr:colOff>38100</xdr:colOff>
      <xdr:row>83</xdr:row>
      <xdr:rowOff>159113</xdr:rowOff>
    </xdr:to>
    <xdr:sp macro="" textlink="">
      <xdr:nvSpPr>
        <xdr:cNvPr id="298" name="フローチャート: 判断 297"/>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3629</xdr:rowOff>
    </xdr:from>
    <xdr:to>
      <xdr:col>55</xdr:col>
      <xdr:colOff>50800</xdr:colOff>
      <xdr:row>84</xdr:row>
      <xdr:rowOff>105229</xdr:rowOff>
    </xdr:to>
    <xdr:sp macro="" textlink="">
      <xdr:nvSpPr>
        <xdr:cNvPr id="304" name="楕円 303"/>
        <xdr:cNvSpPr/>
      </xdr:nvSpPr>
      <xdr:spPr>
        <a:xfrm>
          <a:off x="104267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153506</xdr:rowOff>
    </xdr:from>
    <xdr:ext cx="469744" cy="259045"/>
    <xdr:sp macro="" textlink="">
      <xdr:nvSpPr>
        <xdr:cNvPr id="305" name="【福祉施設】&#10;一人当たり面積該当値テキスト"/>
        <xdr:cNvSpPr txBox="1"/>
      </xdr:nvSpPr>
      <xdr:spPr>
        <a:xfrm>
          <a:off x="10515600" y="1438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11793</xdr:rowOff>
    </xdr:from>
    <xdr:to>
      <xdr:col>50</xdr:col>
      <xdr:colOff>165100</xdr:colOff>
      <xdr:row>84</xdr:row>
      <xdr:rowOff>113393</xdr:rowOff>
    </xdr:to>
    <xdr:sp macro="" textlink="">
      <xdr:nvSpPr>
        <xdr:cNvPr id="306" name="楕円 305"/>
        <xdr:cNvSpPr/>
      </xdr:nvSpPr>
      <xdr:spPr>
        <a:xfrm>
          <a:off x="9588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54429</xdr:rowOff>
    </xdr:from>
    <xdr:to>
      <xdr:col>55</xdr:col>
      <xdr:colOff>0</xdr:colOff>
      <xdr:row>84</xdr:row>
      <xdr:rowOff>62593</xdr:rowOff>
    </xdr:to>
    <xdr:cxnSp macro="">
      <xdr:nvCxnSpPr>
        <xdr:cNvPr id="307" name="直線コネクタ 306"/>
        <xdr:cNvCxnSpPr/>
      </xdr:nvCxnSpPr>
      <xdr:spPr>
        <a:xfrm flipV="1">
          <a:off x="9639300" y="1445622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160382</xdr:rowOff>
    </xdr:from>
    <xdr:to>
      <xdr:col>46</xdr:col>
      <xdr:colOff>38100</xdr:colOff>
      <xdr:row>85</xdr:row>
      <xdr:rowOff>90532</xdr:rowOff>
    </xdr:to>
    <xdr:sp macro="" textlink="">
      <xdr:nvSpPr>
        <xdr:cNvPr id="308" name="楕円 307"/>
        <xdr:cNvSpPr/>
      </xdr:nvSpPr>
      <xdr:spPr>
        <a:xfrm>
          <a:off x="86995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62593</xdr:rowOff>
    </xdr:from>
    <xdr:to>
      <xdr:col>50</xdr:col>
      <xdr:colOff>114300</xdr:colOff>
      <xdr:row>85</xdr:row>
      <xdr:rowOff>39732</xdr:rowOff>
    </xdr:to>
    <xdr:cxnSp macro="">
      <xdr:nvCxnSpPr>
        <xdr:cNvPr id="309" name="直線コネクタ 308"/>
        <xdr:cNvCxnSpPr/>
      </xdr:nvCxnSpPr>
      <xdr:spPr>
        <a:xfrm flipV="1">
          <a:off x="8750300" y="14464393"/>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119215</xdr:rowOff>
    </xdr:from>
    <xdr:ext cx="469744" cy="259045"/>
    <xdr:sp macro="" textlink="">
      <xdr:nvSpPr>
        <xdr:cNvPr id="310"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4190</xdr:rowOff>
    </xdr:from>
    <xdr:ext cx="469744" cy="259045"/>
    <xdr:sp macro="" textlink="">
      <xdr:nvSpPr>
        <xdr:cNvPr id="311" name="n_2aveValue【福祉施設】&#10;一人当たり面積"/>
        <xdr:cNvSpPr txBox="1"/>
      </xdr:nvSpPr>
      <xdr:spPr>
        <a:xfrm>
          <a:off x="8515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129920</xdr:rowOff>
    </xdr:from>
    <xdr:ext cx="469744" cy="259045"/>
    <xdr:sp macro="" textlink="">
      <xdr:nvSpPr>
        <xdr:cNvPr id="312" name="n_1mainValue【福祉施設】&#10;一人当たり面積"/>
        <xdr:cNvSpPr txBox="1"/>
      </xdr:nvSpPr>
      <xdr:spPr>
        <a:xfrm>
          <a:off x="9391727" y="1418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81659</xdr:rowOff>
    </xdr:from>
    <xdr:ext cx="469744" cy="259045"/>
    <xdr:sp macro="" textlink="">
      <xdr:nvSpPr>
        <xdr:cNvPr id="313" name="n_2mainValue【福祉施設】&#10;一人当たり面積"/>
        <xdr:cNvSpPr txBox="1"/>
      </xdr:nvSpPr>
      <xdr:spPr>
        <a:xfrm>
          <a:off x="8515427"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56" name="テキスト ボックス 35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57" name="直線コネクタ 3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58" name="テキスト ボックス 3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59" name="直線コネクタ 3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60" name="テキスト ボックス 3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61" name="直線コネクタ 3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62" name="テキスト ボックス 3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63" name="直線コネクタ 3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64" name="テキスト ボックス 3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65" name="直線コネクタ 3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66" name="テキスト ボックス 36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8" name="テキスト ボックス 3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139065</xdr:rowOff>
    </xdr:from>
    <xdr:to>
      <xdr:col>85</xdr:col>
      <xdr:colOff>126364</xdr:colOff>
      <xdr:row>62</xdr:row>
      <xdr:rowOff>118110</xdr:rowOff>
    </xdr:to>
    <xdr:cxnSp macro="">
      <xdr:nvCxnSpPr>
        <xdr:cNvPr id="370" name="直線コネクタ 369"/>
        <xdr:cNvCxnSpPr/>
      </xdr:nvCxnSpPr>
      <xdr:spPr>
        <a:xfrm flipV="1">
          <a:off x="16318864" y="9740265"/>
          <a:ext cx="0" cy="100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121937</xdr:rowOff>
    </xdr:from>
    <xdr:ext cx="405111" cy="259045"/>
    <xdr:sp macro="" textlink="">
      <xdr:nvSpPr>
        <xdr:cNvPr id="371" name="【保健センター・保健所】&#10;有形固定資産減価償却率最小値テキスト"/>
        <xdr:cNvSpPr txBox="1"/>
      </xdr:nvSpPr>
      <xdr:spPr>
        <a:xfrm>
          <a:off x="16357600"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118110</xdr:rowOff>
    </xdr:from>
    <xdr:to>
      <xdr:col>86</xdr:col>
      <xdr:colOff>25400</xdr:colOff>
      <xdr:row>62</xdr:row>
      <xdr:rowOff>118110</xdr:rowOff>
    </xdr:to>
    <xdr:cxnSp macro="">
      <xdr:nvCxnSpPr>
        <xdr:cNvPr id="372" name="直線コネクタ 371"/>
        <xdr:cNvCxnSpPr/>
      </xdr:nvCxnSpPr>
      <xdr:spPr>
        <a:xfrm>
          <a:off x="16230600" y="107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85742</xdr:rowOff>
    </xdr:from>
    <xdr:ext cx="405111" cy="259045"/>
    <xdr:sp macro="" textlink="">
      <xdr:nvSpPr>
        <xdr:cNvPr id="373" name="【保健センター・保健所】&#10;有形固定資産減価償却率最大値テキスト"/>
        <xdr:cNvSpPr txBox="1"/>
      </xdr:nvSpPr>
      <xdr:spPr>
        <a:xfrm>
          <a:off x="16357600" y="951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139065</xdr:rowOff>
    </xdr:from>
    <xdr:to>
      <xdr:col>86</xdr:col>
      <xdr:colOff>25400</xdr:colOff>
      <xdr:row>56</xdr:row>
      <xdr:rowOff>139065</xdr:rowOff>
    </xdr:to>
    <xdr:cxnSp macro="">
      <xdr:nvCxnSpPr>
        <xdr:cNvPr id="374" name="直線コネクタ 373"/>
        <xdr:cNvCxnSpPr/>
      </xdr:nvCxnSpPr>
      <xdr:spPr>
        <a:xfrm>
          <a:off x="16230600" y="9740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55897</xdr:rowOff>
    </xdr:from>
    <xdr:ext cx="405111" cy="259045"/>
    <xdr:sp macro="" textlink="">
      <xdr:nvSpPr>
        <xdr:cNvPr id="375" name="【保健センター・保健所】&#10;有形固定資産減価償却率平均値テキスト"/>
        <xdr:cNvSpPr txBox="1"/>
      </xdr:nvSpPr>
      <xdr:spPr>
        <a:xfrm>
          <a:off x="16357600" y="10342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33020</xdr:rowOff>
    </xdr:from>
    <xdr:to>
      <xdr:col>85</xdr:col>
      <xdr:colOff>177800</xdr:colOff>
      <xdr:row>61</xdr:row>
      <xdr:rowOff>134620</xdr:rowOff>
    </xdr:to>
    <xdr:sp macro="" textlink="">
      <xdr:nvSpPr>
        <xdr:cNvPr id="376" name="フローチャート: 判断 375"/>
        <xdr:cNvSpPr/>
      </xdr:nvSpPr>
      <xdr:spPr>
        <a:xfrm>
          <a:off x="162687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71120</xdr:rowOff>
    </xdr:from>
    <xdr:to>
      <xdr:col>81</xdr:col>
      <xdr:colOff>101600</xdr:colOff>
      <xdr:row>62</xdr:row>
      <xdr:rowOff>1270</xdr:rowOff>
    </xdr:to>
    <xdr:sp macro="" textlink="">
      <xdr:nvSpPr>
        <xdr:cNvPr id="377" name="フローチャート: 判断 376"/>
        <xdr:cNvSpPr/>
      </xdr:nvSpPr>
      <xdr:spPr>
        <a:xfrm>
          <a:off x="15430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143510</xdr:rowOff>
    </xdr:from>
    <xdr:to>
      <xdr:col>76</xdr:col>
      <xdr:colOff>165100</xdr:colOff>
      <xdr:row>62</xdr:row>
      <xdr:rowOff>73660</xdr:rowOff>
    </xdr:to>
    <xdr:sp macro="" textlink="">
      <xdr:nvSpPr>
        <xdr:cNvPr id="378" name="フローチャート: 判断 377"/>
        <xdr:cNvSpPr/>
      </xdr:nvSpPr>
      <xdr:spPr>
        <a:xfrm>
          <a:off x="14541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25400</xdr:rowOff>
    </xdr:from>
    <xdr:to>
      <xdr:col>85</xdr:col>
      <xdr:colOff>177800</xdr:colOff>
      <xdr:row>62</xdr:row>
      <xdr:rowOff>127000</xdr:rowOff>
    </xdr:to>
    <xdr:sp macro="" textlink="">
      <xdr:nvSpPr>
        <xdr:cNvPr id="384" name="楕円 383"/>
        <xdr:cNvSpPr/>
      </xdr:nvSpPr>
      <xdr:spPr>
        <a:xfrm>
          <a:off x="162687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111777</xdr:rowOff>
    </xdr:from>
    <xdr:ext cx="405111" cy="259045"/>
    <xdr:sp macro="" textlink="">
      <xdr:nvSpPr>
        <xdr:cNvPr id="385" name="【保健センター・保健所】&#10;有形固定資産減価償却率該当値テキスト"/>
        <xdr:cNvSpPr txBox="1"/>
      </xdr:nvSpPr>
      <xdr:spPr>
        <a:xfrm>
          <a:off x="16357600" y="1057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25400</xdr:rowOff>
    </xdr:from>
    <xdr:to>
      <xdr:col>81</xdr:col>
      <xdr:colOff>101600</xdr:colOff>
      <xdr:row>62</xdr:row>
      <xdr:rowOff>127000</xdr:rowOff>
    </xdr:to>
    <xdr:sp macro="" textlink="">
      <xdr:nvSpPr>
        <xdr:cNvPr id="386" name="楕円 385"/>
        <xdr:cNvSpPr/>
      </xdr:nvSpPr>
      <xdr:spPr>
        <a:xfrm>
          <a:off x="15430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76200</xdr:rowOff>
    </xdr:from>
    <xdr:to>
      <xdr:col>85</xdr:col>
      <xdr:colOff>127000</xdr:colOff>
      <xdr:row>62</xdr:row>
      <xdr:rowOff>76200</xdr:rowOff>
    </xdr:to>
    <xdr:cxnSp macro="">
      <xdr:nvCxnSpPr>
        <xdr:cNvPr id="387" name="直線コネクタ 386"/>
        <xdr:cNvCxnSpPr/>
      </xdr:nvCxnSpPr>
      <xdr:spPr>
        <a:xfrm>
          <a:off x="15481300" y="10706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101600</xdr:rowOff>
    </xdr:from>
    <xdr:to>
      <xdr:col>76</xdr:col>
      <xdr:colOff>165100</xdr:colOff>
      <xdr:row>63</xdr:row>
      <xdr:rowOff>31750</xdr:rowOff>
    </xdr:to>
    <xdr:sp macro="" textlink="">
      <xdr:nvSpPr>
        <xdr:cNvPr id="388" name="楕円 387"/>
        <xdr:cNvSpPr/>
      </xdr:nvSpPr>
      <xdr:spPr>
        <a:xfrm>
          <a:off x="14541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76200</xdr:rowOff>
    </xdr:from>
    <xdr:to>
      <xdr:col>81</xdr:col>
      <xdr:colOff>50800</xdr:colOff>
      <xdr:row>62</xdr:row>
      <xdr:rowOff>152400</xdr:rowOff>
    </xdr:to>
    <xdr:cxnSp macro="">
      <xdr:nvCxnSpPr>
        <xdr:cNvPr id="389" name="直線コネクタ 388"/>
        <xdr:cNvCxnSpPr/>
      </xdr:nvCxnSpPr>
      <xdr:spPr>
        <a:xfrm flipV="1">
          <a:off x="14592300" y="10706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17797</xdr:rowOff>
    </xdr:from>
    <xdr:ext cx="405111" cy="259045"/>
    <xdr:sp macro="" textlink="">
      <xdr:nvSpPr>
        <xdr:cNvPr id="390" name="n_1aveValue【保健センター・保健所】&#10;有形固定資産減価償却率"/>
        <xdr:cNvSpPr txBox="1"/>
      </xdr:nvSpPr>
      <xdr:spPr>
        <a:xfrm>
          <a:off x="15266044" y="10304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90187</xdr:rowOff>
    </xdr:from>
    <xdr:ext cx="405111" cy="259045"/>
    <xdr:sp macro="" textlink="">
      <xdr:nvSpPr>
        <xdr:cNvPr id="391" name="n_2aveValue【保健センター・保健所】&#10;有形固定資産減価償却率"/>
        <xdr:cNvSpPr txBox="1"/>
      </xdr:nvSpPr>
      <xdr:spPr>
        <a:xfrm>
          <a:off x="14389744" y="10377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118127</xdr:rowOff>
    </xdr:from>
    <xdr:ext cx="405111" cy="259045"/>
    <xdr:sp macro="" textlink="">
      <xdr:nvSpPr>
        <xdr:cNvPr id="392" name="n_1mainValue【保健センター・保健所】&#10;有形固定資産減価償却率"/>
        <xdr:cNvSpPr txBox="1"/>
      </xdr:nvSpPr>
      <xdr:spPr>
        <a:xfrm>
          <a:off x="1526604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22877</xdr:rowOff>
    </xdr:from>
    <xdr:ext cx="405111" cy="259045"/>
    <xdr:sp macro="" textlink="">
      <xdr:nvSpPr>
        <xdr:cNvPr id="393" name="n_2mainValue【保健センター・保健所】&#10;有形固定資産減価償却率"/>
        <xdr:cNvSpPr txBox="1"/>
      </xdr:nvSpPr>
      <xdr:spPr>
        <a:xfrm>
          <a:off x="14389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04" name="直線コネクタ 40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05" name="テキスト ボックス 40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06" name="直線コネクタ 40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07" name="テキスト ボックス 40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08" name="直線コネクタ 40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09" name="テキスト ボックス 40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10" name="直線コネクタ 40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11" name="テキスト ボックス 41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2" name="直線コネクタ 41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3" name="テキスト ボックス 41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15" name="直線コネクタ 414"/>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16"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17" name="直線コネクタ 416"/>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18"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19" name="直線コネクタ 418"/>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140225</xdr:rowOff>
    </xdr:from>
    <xdr:ext cx="469744" cy="259045"/>
    <xdr:sp macro="" textlink="">
      <xdr:nvSpPr>
        <xdr:cNvPr id="420" name="【保健センター・保健所】&#10;一人当たり面積平均値テキスト"/>
        <xdr:cNvSpPr txBox="1"/>
      </xdr:nvSpPr>
      <xdr:spPr>
        <a:xfrm>
          <a:off x="22199600" y="1059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21" name="フローチャート: 判断 420"/>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22" name="フローチャート: 判断 421"/>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20066</xdr:rowOff>
    </xdr:from>
    <xdr:to>
      <xdr:col>107</xdr:col>
      <xdr:colOff>101600</xdr:colOff>
      <xdr:row>62</xdr:row>
      <xdr:rowOff>121666</xdr:rowOff>
    </xdr:to>
    <xdr:sp macro="" textlink="">
      <xdr:nvSpPr>
        <xdr:cNvPr id="423" name="フローチャート: 判断 422"/>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4" name="テキスト ボックス 42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5" name="テキスト ボックス 42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6" name="テキスト ボックス 42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7" name="テキスト ボックス 42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28" name="テキスト ボックス 42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8636</xdr:rowOff>
    </xdr:from>
    <xdr:to>
      <xdr:col>116</xdr:col>
      <xdr:colOff>114300</xdr:colOff>
      <xdr:row>61</xdr:row>
      <xdr:rowOff>110236</xdr:rowOff>
    </xdr:to>
    <xdr:sp macro="" textlink="">
      <xdr:nvSpPr>
        <xdr:cNvPr id="429" name="楕円 428"/>
        <xdr:cNvSpPr/>
      </xdr:nvSpPr>
      <xdr:spPr>
        <a:xfrm>
          <a:off x="22110700" y="104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31513</xdr:rowOff>
    </xdr:from>
    <xdr:ext cx="469744" cy="259045"/>
    <xdr:sp macro="" textlink="">
      <xdr:nvSpPr>
        <xdr:cNvPr id="430" name="【保健センター・保健所】&#10;一人当たり面積該当値テキスト"/>
        <xdr:cNvSpPr txBox="1"/>
      </xdr:nvSpPr>
      <xdr:spPr>
        <a:xfrm>
          <a:off x="22199600" y="103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17780</xdr:rowOff>
    </xdr:from>
    <xdr:to>
      <xdr:col>112</xdr:col>
      <xdr:colOff>38100</xdr:colOff>
      <xdr:row>61</xdr:row>
      <xdr:rowOff>119380</xdr:rowOff>
    </xdr:to>
    <xdr:sp macro="" textlink="">
      <xdr:nvSpPr>
        <xdr:cNvPr id="431" name="楕円 430"/>
        <xdr:cNvSpPr/>
      </xdr:nvSpPr>
      <xdr:spPr>
        <a:xfrm>
          <a:off x="21272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59436</xdr:rowOff>
    </xdr:from>
    <xdr:to>
      <xdr:col>116</xdr:col>
      <xdr:colOff>63500</xdr:colOff>
      <xdr:row>61</xdr:row>
      <xdr:rowOff>68580</xdr:rowOff>
    </xdr:to>
    <xdr:cxnSp macro="">
      <xdr:nvCxnSpPr>
        <xdr:cNvPr id="432" name="直線コネクタ 431"/>
        <xdr:cNvCxnSpPr/>
      </xdr:nvCxnSpPr>
      <xdr:spPr>
        <a:xfrm flipV="1">
          <a:off x="21323300" y="1051788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22352</xdr:rowOff>
    </xdr:from>
    <xdr:to>
      <xdr:col>107</xdr:col>
      <xdr:colOff>101600</xdr:colOff>
      <xdr:row>61</xdr:row>
      <xdr:rowOff>123952</xdr:rowOff>
    </xdr:to>
    <xdr:sp macro="" textlink="">
      <xdr:nvSpPr>
        <xdr:cNvPr id="433" name="楕円 432"/>
        <xdr:cNvSpPr/>
      </xdr:nvSpPr>
      <xdr:spPr>
        <a:xfrm>
          <a:off x="20383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61</xdr:row>
      <xdr:rowOff>73152</xdr:rowOff>
    </xdr:to>
    <xdr:cxnSp macro="">
      <xdr:nvCxnSpPr>
        <xdr:cNvPr id="434" name="直線コネクタ 433"/>
        <xdr:cNvCxnSpPr/>
      </xdr:nvCxnSpPr>
      <xdr:spPr>
        <a:xfrm flipV="1">
          <a:off x="20434300" y="105270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85361</xdr:rowOff>
    </xdr:from>
    <xdr:ext cx="469744" cy="259045"/>
    <xdr:sp macro="" textlink="">
      <xdr:nvSpPr>
        <xdr:cNvPr id="435" name="n_1aveValue【保健センター・保健所】&#10;一人当たり面積"/>
        <xdr:cNvSpPr txBox="1"/>
      </xdr:nvSpPr>
      <xdr:spPr>
        <a:xfrm>
          <a:off x="21075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112793</xdr:rowOff>
    </xdr:from>
    <xdr:ext cx="469744" cy="259045"/>
    <xdr:sp macro="" textlink="">
      <xdr:nvSpPr>
        <xdr:cNvPr id="436" name="n_2aveValue【保健センター・保健所】&#10;一人当たり面積"/>
        <xdr:cNvSpPr txBox="1"/>
      </xdr:nvSpPr>
      <xdr:spPr>
        <a:xfrm>
          <a:off x="20199427" y="10742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135907</xdr:rowOff>
    </xdr:from>
    <xdr:ext cx="469744" cy="259045"/>
    <xdr:sp macro="" textlink="">
      <xdr:nvSpPr>
        <xdr:cNvPr id="437" name="n_1mainValue【保健センター・保健所】&#10;一人当たり面積"/>
        <xdr:cNvSpPr txBox="1"/>
      </xdr:nvSpPr>
      <xdr:spPr>
        <a:xfrm>
          <a:off x="210757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140479</xdr:rowOff>
    </xdr:from>
    <xdr:ext cx="469744" cy="259045"/>
    <xdr:sp macro="" textlink="">
      <xdr:nvSpPr>
        <xdr:cNvPr id="438" name="n_2mainValue【保健センター・保健所】&#10;一人当たり面積"/>
        <xdr:cNvSpPr txBox="1"/>
      </xdr:nvSpPr>
      <xdr:spPr>
        <a:xfrm>
          <a:off x="20199427" y="102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39" name="正方形/長方形 4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0" name="正方形/長方形 4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1" name="正方形/長方形 4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2" name="正方形/長方形 4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3" name="正方形/長方形 4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4" name="正方形/長方形 4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5" name="正方形/長方形 4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6" name="正方形/長方形 44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7" name="テキスト ボックス 44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8" name="直線コネクタ 44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49" name="テキスト ボックス 44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50" name="直線コネクタ 44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51" name="テキスト ボックス 450"/>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52" name="直線コネクタ 45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53" name="テキスト ボックス 45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54" name="直線コネクタ 45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55" name="テキスト ボックス 45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56" name="直線コネクタ 45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57" name="テキスト ボックス 45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58" name="直線コネクタ 45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59" name="テキスト ボックス 458"/>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0" name="直線コネクタ 45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1" name="テキスト ボックス 46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463" name="直線コネクタ 462"/>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464"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465" name="直線コネクタ 464"/>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66"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67" name="直線コネクタ 466"/>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468"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469" name="フローチャート: 判断 468"/>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470" name="フローチャート: 判断 469"/>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471" name="フローチャート: 判断 470"/>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15875</xdr:rowOff>
    </xdr:from>
    <xdr:to>
      <xdr:col>85</xdr:col>
      <xdr:colOff>177800</xdr:colOff>
      <xdr:row>79</xdr:row>
      <xdr:rowOff>117475</xdr:rowOff>
    </xdr:to>
    <xdr:sp macro="" textlink="">
      <xdr:nvSpPr>
        <xdr:cNvPr id="477" name="楕円 476"/>
        <xdr:cNvSpPr/>
      </xdr:nvSpPr>
      <xdr:spPr>
        <a:xfrm>
          <a:off x="16268700" y="1356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38752</xdr:rowOff>
    </xdr:from>
    <xdr:ext cx="405111" cy="259045"/>
    <xdr:sp macro="" textlink="">
      <xdr:nvSpPr>
        <xdr:cNvPr id="478" name="【消防施設】&#10;有形固定資産減価償却率該当値テキスト"/>
        <xdr:cNvSpPr txBox="1"/>
      </xdr:nvSpPr>
      <xdr:spPr>
        <a:xfrm>
          <a:off x="16357600"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168275</xdr:rowOff>
    </xdr:from>
    <xdr:to>
      <xdr:col>81</xdr:col>
      <xdr:colOff>101600</xdr:colOff>
      <xdr:row>79</xdr:row>
      <xdr:rowOff>98425</xdr:rowOff>
    </xdr:to>
    <xdr:sp macro="" textlink="">
      <xdr:nvSpPr>
        <xdr:cNvPr id="479" name="楕円 478"/>
        <xdr:cNvSpPr/>
      </xdr:nvSpPr>
      <xdr:spPr>
        <a:xfrm>
          <a:off x="15430500" y="1354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47625</xdr:rowOff>
    </xdr:from>
    <xdr:to>
      <xdr:col>85</xdr:col>
      <xdr:colOff>127000</xdr:colOff>
      <xdr:row>79</xdr:row>
      <xdr:rowOff>66675</xdr:rowOff>
    </xdr:to>
    <xdr:cxnSp macro="">
      <xdr:nvCxnSpPr>
        <xdr:cNvPr id="480" name="直線コネクタ 479"/>
        <xdr:cNvCxnSpPr/>
      </xdr:nvCxnSpPr>
      <xdr:spPr>
        <a:xfrm>
          <a:off x="15481300" y="13592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143511</xdr:rowOff>
    </xdr:from>
    <xdr:to>
      <xdr:col>76</xdr:col>
      <xdr:colOff>165100</xdr:colOff>
      <xdr:row>80</xdr:row>
      <xdr:rowOff>73661</xdr:rowOff>
    </xdr:to>
    <xdr:sp macro="" textlink="">
      <xdr:nvSpPr>
        <xdr:cNvPr id="481" name="楕円 480"/>
        <xdr:cNvSpPr/>
      </xdr:nvSpPr>
      <xdr:spPr>
        <a:xfrm>
          <a:off x="14541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47625</xdr:rowOff>
    </xdr:from>
    <xdr:to>
      <xdr:col>81</xdr:col>
      <xdr:colOff>50800</xdr:colOff>
      <xdr:row>80</xdr:row>
      <xdr:rowOff>22861</xdr:rowOff>
    </xdr:to>
    <xdr:cxnSp macro="">
      <xdr:nvCxnSpPr>
        <xdr:cNvPr id="482" name="直線コネクタ 481"/>
        <xdr:cNvCxnSpPr/>
      </xdr:nvCxnSpPr>
      <xdr:spPr>
        <a:xfrm flipV="1">
          <a:off x="14592300" y="13592175"/>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116222</xdr:rowOff>
    </xdr:from>
    <xdr:ext cx="405111" cy="259045"/>
    <xdr:sp macro="" textlink="">
      <xdr:nvSpPr>
        <xdr:cNvPr id="483"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1922</xdr:rowOff>
    </xdr:from>
    <xdr:ext cx="405111" cy="259045"/>
    <xdr:sp macro="" textlink="">
      <xdr:nvSpPr>
        <xdr:cNvPr id="484"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114952</xdr:rowOff>
    </xdr:from>
    <xdr:ext cx="405111" cy="259045"/>
    <xdr:sp macro="" textlink="">
      <xdr:nvSpPr>
        <xdr:cNvPr id="485" name="n_1mainValue【消防施設】&#10;有形固定資産減価償却率"/>
        <xdr:cNvSpPr txBox="1"/>
      </xdr:nvSpPr>
      <xdr:spPr>
        <a:xfrm>
          <a:off x="15266044" y="1331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90188</xdr:rowOff>
    </xdr:from>
    <xdr:ext cx="405111" cy="259045"/>
    <xdr:sp macro="" textlink="">
      <xdr:nvSpPr>
        <xdr:cNvPr id="486" name="n_2mainValue【消防施設】&#10;有形固定資産減価償却率"/>
        <xdr:cNvSpPr txBox="1"/>
      </xdr:nvSpPr>
      <xdr:spPr>
        <a:xfrm>
          <a:off x="14389744"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7" name="正方形/長方形 4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8" name="正方形/長方形 4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9" name="正方形/長方形 4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0" name="正方形/長方形 4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1" name="正方形/長方形 4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2" name="正方形/長方形 4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3" name="正方形/長方形 4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4" name="正方形/長方形 4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5" name="テキスト ボックス 4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6" name="直線コネクタ 4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97" name="直線コネクタ 4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98" name="テキスト ボックス 4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99" name="直線コネクタ 4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0" name="テキスト ボックス 4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1" name="直線コネクタ 5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2" name="テキスト ボックス 5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3" name="直線コネクタ 5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4" name="テキスト ボックス 5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5" name="直線コネクタ 5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6" name="テキスト ボックス 5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7" name="直線コネクタ 5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8" name="テキスト ボックス 5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10" name="直線コネクタ 509"/>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11"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12" name="直線コネクタ 511"/>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13"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14" name="直線コネクタ 513"/>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36847</xdr:rowOff>
    </xdr:from>
    <xdr:ext cx="469744" cy="259045"/>
    <xdr:sp macro="" textlink="">
      <xdr:nvSpPr>
        <xdr:cNvPr id="515" name="【消防施設】&#10;一人当たり面積平均値テキスト"/>
        <xdr:cNvSpPr txBox="1"/>
      </xdr:nvSpPr>
      <xdr:spPr>
        <a:xfrm>
          <a:off x="22199600" y="1409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16" name="フローチャート: 判断 515"/>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17" name="フローチャート: 判断 516"/>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18" name="フローチャート: 判断 517"/>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19" name="テキスト ボックス 51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0" name="テキスト ボックス 51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1" name="テキスト ボックス 52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2" name="テキスト ボックス 52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3" name="テキスト ボックス 52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109220</xdr:rowOff>
    </xdr:from>
    <xdr:to>
      <xdr:col>116</xdr:col>
      <xdr:colOff>114300</xdr:colOff>
      <xdr:row>84</xdr:row>
      <xdr:rowOff>39370</xdr:rowOff>
    </xdr:to>
    <xdr:sp macro="" textlink="">
      <xdr:nvSpPr>
        <xdr:cNvPr id="524" name="楕円 523"/>
        <xdr:cNvSpPr/>
      </xdr:nvSpPr>
      <xdr:spPr>
        <a:xfrm>
          <a:off x="221107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87647</xdr:rowOff>
    </xdr:from>
    <xdr:ext cx="469744" cy="259045"/>
    <xdr:sp macro="" textlink="">
      <xdr:nvSpPr>
        <xdr:cNvPr id="525" name="【消防施設】&#10;一人当たり面積該当値テキスト"/>
        <xdr:cNvSpPr txBox="1"/>
      </xdr:nvSpPr>
      <xdr:spPr>
        <a:xfrm>
          <a:off x="22199600"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120650</xdr:rowOff>
    </xdr:from>
    <xdr:to>
      <xdr:col>112</xdr:col>
      <xdr:colOff>38100</xdr:colOff>
      <xdr:row>84</xdr:row>
      <xdr:rowOff>50800</xdr:rowOff>
    </xdr:to>
    <xdr:sp macro="" textlink="">
      <xdr:nvSpPr>
        <xdr:cNvPr id="526" name="楕円 525"/>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160020</xdr:rowOff>
    </xdr:from>
    <xdr:to>
      <xdr:col>116</xdr:col>
      <xdr:colOff>63500</xdr:colOff>
      <xdr:row>84</xdr:row>
      <xdr:rowOff>0</xdr:rowOff>
    </xdr:to>
    <xdr:cxnSp macro="">
      <xdr:nvCxnSpPr>
        <xdr:cNvPr id="527" name="直線コネクタ 526"/>
        <xdr:cNvCxnSpPr/>
      </xdr:nvCxnSpPr>
      <xdr:spPr>
        <a:xfrm flipV="1">
          <a:off x="21323300" y="143903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90170</xdr:rowOff>
    </xdr:from>
    <xdr:to>
      <xdr:col>107</xdr:col>
      <xdr:colOff>101600</xdr:colOff>
      <xdr:row>84</xdr:row>
      <xdr:rowOff>20320</xdr:rowOff>
    </xdr:to>
    <xdr:sp macro="" textlink="">
      <xdr:nvSpPr>
        <xdr:cNvPr id="528" name="楕円 527"/>
        <xdr:cNvSpPr/>
      </xdr:nvSpPr>
      <xdr:spPr>
        <a:xfrm>
          <a:off x="20383500" y="1432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140970</xdr:rowOff>
    </xdr:from>
    <xdr:to>
      <xdr:col>111</xdr:col>
      <xdr:colOff>177800</xdr:colOff>
      <xdr:row>84</xdr:row>
      <xdr:rowOff>0</xdr:rowOff>
    </xdr:to>
    <xdr:cxnSp macro="">
      <xdr:nvCxnSpPr>
        <xdr:cNvPr id="529" name="直線コネクタ 528"/>
        <xdr:cNvCxnSpPr/>
      </xdr:nvCxnSpPr>
      <xdr:spPr>
        <a:xfrm>
          <a:off x="20434300" y="143713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52088</xdr:rowOff>
    </xdr:from>
    <xdr:ext cx="469744" cy="259045"/>
    <xdr:sp macro="" textlink="">
      <xdr:nvSpPr>
        <xdr:cNvPr id="530" name="n_1aveValue【消防施設】&#10;一人当たり面積"/>
        <xdr:cNvSpPr txBox="1"/>
      </xdr:nvSpPr>
      <xdr:spPr>
        <a:xfrm>
          <a:off x="21075727" y="1393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31"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532"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533" name="n_2mainValue【消防施設】&#10;一人当たり面積"/>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4" name="正方形/長方形 5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5" name="正方形/長方形 5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6" name="正方形/長方形 5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7" name="正方形/長方形 5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8" name="正方形/長方形 5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9" name="正方形/長方形 5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0" name="正方形/長方形 5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1" name="正方形/長方形 5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2" name="テキスト ボックス 5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3" name="直線コネクタ 5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4" name="直線コネクタ 5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5" name="テキスト ボックス 54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6" name="直線コネクタ 5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7" name="テキスト ボックス 5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8" name="直線コネクタ 5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9" name="テキスト ボックス 5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0" name="直線コネクタ 5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1" name="テキスト ボックス 5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2" name="直線コネクタ 5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3" name="テキスト ボックス 5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4" name="直線コネクタ 5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5" name="テキスト ボックス 55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6" name="直線コネクタ 5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57" name="テキスト ボックス 55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559" name="直線コネクタ 558"/>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560"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561" name="直線コネクタ 560"/>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6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63" name="直線コネクタ 56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564"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565" name="フローチャート: 判断 564"/>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566" name="フローチャート: 判断 565"/>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54792</xdr:rowOff>
    </xdr:from>
    <xdr:to>
      <xdr:col>76</xdr:col>
      <xdr:colOff>165100</xdr:colOff>
      <xdr:row>103</xdr:row>
      <xdr:rowOff>156392</xdr:rowOff>
    </xdr:to>
    <xdr:sp macro="" textlink="">
      <xdr:nvSpPr>
        <xdr:cNvPr id="567" name="フローチャート: 判断 566"/>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93980</xdr:rowOff>
    </xdr:from>
    <xdr:to>
      <xdr:col>85</xdr:col>
      <xdr:colOff>177800</xdr:colOff>
      <xdr:row>103</xdr:row>
      <xdr:rowOff>24130</xdr:rowOff>
    </xdr:to>
    <xdr:sp macro="" textlink="">
      <xdr:nvSpPr>
        <xdr:cNvPr id="573" name="楕円 572"/>
        <xdr:cNvSpPr/>
      </xdr:nvSpPr>
      <xdr:spPr>
        <a:xfrm>
          <a:off x="162687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116857</xdr:rowOff>
    </xdr:from>
    <xdr:ext cx="405111" cy="259045"/>
    <xdr:sp macro="" textlink="">
      <xdr:nvSpPr>
        <xdr:cNvPr id="574" name="【庁舎】&#10;有形固定資産減価償却率該当値テキスト"/>
        <xdr:cNvSpPr txBox="1"/>
      </xdr:nvSpPr>
      <xdr:spPr>
        <a:xfrm>
          <a:off x="16357600" y="1743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59689</xdr:rowOff>
    </xdr:from>
    <xdr:to>
      <xdr:col>81</xdr:col>
      <xdr:colOff>101600</xdr:colOff>
      <xdr:row>102</xdr:row>
      <xdr:rowOff>161289</xdr:rowOff>
    </xdr:to>
    <xdr:sp macro="" textlink="">
      <xdr:nvSpPr>
        <xdr:cNvPr id="575" name="楕円 574"/>
        <xdr:cNvSpPr/>
      </xdr:nvSpPr>
      <xdr:spPr>
        <a:xfrm>
          <a:off x="15430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110489</xdr:rowOff>
    </xdr:from>
    <xdr:to>
      <xdr:col>85</xdr:col>
      <xdr:colOff>127000</xdr:colOff>
      <xdr:row>102</xdr:row>
      <xdr:rowOff>144780</xdr:rowOff>
    </xdr:to>
    <xdr:cxnSp macro="">
      <xdr:nvCxnSpPr>
        <xdr:cNvPr id="576" name="直線コネクタ 575"/>
        <xdr:cNvCxnSpPr/>
      </xdr:nvCxnSpPr>
      <xdr:spPr>
        <a:xfrm>
          <a:off x="15481300" y="17598389"/>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577" name="楕円 576"/>
        <xdr:cNvSpPr/>
      </xdr:nvSpPr>
      <xdr:spPr>
        <a:xfrm>
          <a:off x="145415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110489</xdr:rowOff>
    </xdr:from>
    <xdr:to>
      <xdr:col>81</xdr:col>
      <xdr:colOff>50800</xdr:colOff>
      <xdr:row>103</xdr:row>
      <xdr:rowOff>95794</xdr:rowOff>
    </xdr:to>
    <xdr:cxnSp macro="">
      <xdr:nvCxnSpPr>
        <xdr:cNvPr id="578" name="直線コネクタ 577"/>
        <xdr:cNvCxnSpPr/>
      </xdr:nvCxnSpPr>
      <xdr:spPr>
        <a:xfrm flipV="1">
          <a:off x="14592300" y="17598389"/>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114861</xdr:rowOff>
    </xdr:from>
    <xdr:ext cx="405111" cy="259045"/>
    <xdr:sp macro="" textlink="">
      <xdr:nvSpPr>
        <xdr:cNvPr id="579" name="n_1aveValue【庁舎】&#10;有形固定資産減価償却率"/>
        <xdr:cNvSpPr txBox="1"/>
      </xdr:nvSpPr>
      <xdr:spPr>
        <a:xfrm>
          <a:off x="152660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147519</xdr:rowOff>
    </xdr:from>
    <xdr:ext cx="405111" cy="259045"/>
    <xdr:sp macro="" textlink="">
      <xdr:nvSpPr>
        <xdr:cNvPr id="580" name="n_2aveValue【庁舎】&#10;有形固定資産減価償却率"/>
        <xdr:cNvSpPr txBox="1"/>
      </xdr:nvSpPr>
      <xdr:spPr>
        <a:xfrm>
          <a:off x="14389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6366</xdr:rowOff>
    </xdr:from>
    <xdr:ext cx="405111" cy="259045"/>
    <xdr:sp macro="" textlink="">
      <xdr:nvSpPr>
        <xdr:cNvPr id="581" name="n_1mainValue【庁舎】&#10;有形固定資産減価償却率"/>
        <xdr:cNvSpPr txBox="1"/>
      </xdr:nvSpPr>
      <xdr:spPr>
        <a:xfrm>
          <a:off x="152660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163121</xdr:rowOff>
    </xdr:from>
    <xdr:ext cx="405111" cy="259045"/>
    <xdr:sp macro="" textlink="">
      <xdr:nvSpPr>
        <xdr:cNvPr id="582" name="n_2mainValue【庁舎】&#10;有形固定資産減価償却率"/>
        <xdr:cNvSpPr txBox="1"/>
      </xdr:nvSpPr>
      <xdr:spPr>
        <a:xfrm>
          <a:off x="14389744" y="1747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08" name="直線コネクタ 607"/>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09"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10" name="直線コネクタ 609"/>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11"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12" name="直線コネクタ 611"/>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13"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14" name="フローチャート: 判断 613"/>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15" name="フローチャート: 判断 614"/>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154395</xdr:rowOff>
    </xdr:from>
    <xdr:to>
      <xdr:col>107</xdr:col>
      <xdr:colOff>101600</xdr:colOff>
      <xdr:row>106</xdr:row>
      <xdr:rowOff>84545</xdr:rowOff>
    </xdr:to>
    <xdr:sp macro="" textlink="">
      <xdr:nvSpPr>
        <xdr:cNvPr id="616" name="フローチャート: 判断 615"/>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166914</xdr:rowOff>
    </xdr:from>
    <xdr:to>
      <xdr:col>116</xdr:col>
      <xdr:colOff>114300</xdr:colOff>
      <xdr:row>105</xdr:row>
      <xdr:rowOff>97064</xdr:rowOff>
    </xdr:to>
    <xdr:sp macro="" textlink="">
      <xdr:nvSpPr>
        <xdr:cNvPr id="622" name="楕円 621"/>
        <xdr:cNvSpPr/>
      </xdr:nvSpPr>
      <xdr:spPr>
        <a:xfrm>
          <a:off x="22110700" y="179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18341</xdr:rowOff>
    </xdr:from>
    <xdr:ext cx="469744" cy="259045"/>
    <xdr:sp macro="" textlink="">
      <xdr:nvSpPr>
        <xdr:cNvPr id="623" name="【庁舎】&#10;一人当たり面積該当値テキスト"/>
        <xdr:cNvSpPr txBox="1"/>
      </xdr:nvSpPr>
      <xdr:spPr>
        <a:xfrm>
          <a:off x="22199600" y="17849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7438</xdr:rowOff>
    </xdr:from>
    <xdr:to>
      <xdr:col>112</xdr:col>
      <xdr:colOff>38100</xdr:colOff>
      <xdr:row>105</xdr:row>
      <xdr:rowOff>109038</xdr:rowOff>
    </xdr:to>
    <xdr:sp macro="" textlink="">
      <xdr:nvSpPr>
        <xdr:cNvPr id="624" name="楕円 623"/>
        <xdr:cNvSpPr/>
      </xdr:nvSpPr>
      <xdr:spPr>
        <a:xfrm>
          <a:off x="2127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46264</xdr:rowOff>
    </xdr:from>
    <xdr:to>
      <xdr:col>116</xdr:col>
      <xdr:colOff>63500</xdr:colOff>
      <xdr:row>105</xdr:row>
      <xdr:rowOff>58238</xdr:rowOff>
    </xdr:to>
    <xdr:cxnSp macro="">
      <xdr:nvCxnSpPr>
        <xdr:cNvPr id="625" name="直線コネクタ 624"/>
        <xdr:cNvCxnSpPr/>
      </xdr:nvCxnSpPr>
      <xdr:spPr>
        <a:xfrm flipV="1">
          <a:off x="21323300" y="18048514"/>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16692</xdr:rowOff>
    </xdr:from>
    <xdr:to>
      <xdr:col>107</xdr:col>
      <xdr:colOff>101600</xdr:colOff>
      <xdr:row>106</xdr:row>
      <xdr:rowOff>118292</xdr:rowOff>
    </xdr:to>
    <xdr:sp macro="" textlink="">
      <xdr:nvSpPr>
        <xdr:cNvPr id="626" name="楕円 625"/>
        <xdr:cNvSpPr/>
      </xdr:nvSpPr>
      <xdr:spPr>
        <a:xfrm>
          <a:off x="20383500" y="1819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58238</xdr:rowOff>
    </xdr:from>
    <xdr:to>
      <xdr:col>111</xdr:col>
      <xdr:colOff>177800</xdr:colOff>
      <xdr:row>106</xdr:row>
      <xdr:rowOff>67492</xdr:rowOff>
    </xdr:to>
    <xdr:cxnSp macro="">
      <xdr:nvCxnSpPr>
        <xdr:cNvPr id="627" name="直線コネクタ 626"/>
        <xdr:cNvCxnSpPr/>
      </xdr:nvCxnSpPr>
      <xdr:spPr>
        <a:xfrm flipV="1">
          <a:off x="20434300" y="18060488"/>
          <a:ext cx="889000" cy="18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144253</xdr:rowOff>
    </xdr:from>
    <xdr:ext cx="469744" cy="259045"/>
    <xdr:sp macro="" textlink="">
      <xdr:nvSpPr>
        <xdr:cNvPr id="628"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101072</xdr:rowOff>
    </xdr:from>
    <xdr:ext cx="469744" cy="259045"/>
    <xdr:sp macro="" textlink="">
      <xdr:nvSpPr>
        <xdr:cNvPr id="629" name="n_2aveValue【庁舎】&#10;一人当たり面積"/>
        <xdr:cNvSpPr txBox="1"/>
      </xdr:nvSpPr>
      <xdr:spPr>
        <a:xfrm>
          <a:off x="20199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125565</xdr:rowOff>
    </xdr:from>
    <xdr:ext cx="469744" cy="259045"/>
    <xdr:sp macro="" textlink="">
      <xdr:nvSpPr>
        <xdr:cNvPr id="630" name="n_1main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109419</xdr:rowOff>
    </xdr:from>
    <xdr:ext cx="469744" cy="259045"/>
    <xdr:sp macro="" textlink="">
      <xdr:nvSpPr>
        <xdr:cNvPr id="631" name="n_2mainValue【庁舎】&#10;一人当たり面積"/>
        <xdr:cNvSpPr txBox="1"/>
      </xdr:nvSpPr>
      <xdr:spPr>
        <a:xfrm>
          <a:off x="20199427" y="1828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2" name="正方形/長方形 6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3" name="正方形/長方形 6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4" name="テキスト ボックス 6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A4"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586" t="s">
        <v>75</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c r="A2" s="165"/>
      <c r="B2" s="168" t="s">
        <v>76</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87" t="s">
        <v>77</v>
      </c>
      <c r="C3" s="588"/>
      <c r="D3" s="588"/>
      <c r="E3" s="589"/>
      <c r="F3" s="589"/>
      <c r="G3" s="589"/>
      <c r="H3" s="589"/>
      <c r="I3" s="589"/>
      <c r="J3" s="589"/>
      <c r="K3" s="589"/>
      <c r="L3" s="589" t="s">
        <v>78</v>
      </c>
      <c r="M3" s="589"/>
      <c r="N3" s="589"/>
      <c r="O3" s="589"/>
      <c r="P3" s="589"/>
      <c r="Q3" s="589"/>
      <c r="R3" s="592"/>
      <c r="S3" s="592"/>
      <c r="T3" s="592"/>
      <c r="U3" s="592"/>
      <c r="V3" s="593"/>
      <c r="W3" s="481" t="s">
        <v>79</v>
      </c>
      <c r="X3" s="482"/>
      <c r="Y3" s="482"/>
      <c r="Z3" s="482"/>
      <c r="AA3" s="482"/>
      <c r="AB3" s="588"/>
      <c r="AC3" s="592" t="s">
        <v>80</v>
      </c>
      <c r="AD3" s="482"/>
      <c r="AE3" s="482"/>
      <c r="AF3" s="482"/>
      <c r="AG3" s="482"/>
      <c r="AH3" s="482"/>
      <c r="AI3" s="482"/>
      <c r="AJ3" s="482"/>
      <c r="AK3" s="482"/>
      <c r="AL3" s="554"/>
      <c r="AM3" s="481" t="s">
        <v>81</v>
      </c>
      <c r="AN3" s="482"/>
      <c r="AO3" s="482"/>
      <c r="AP3" s="482"/>
      <c r="AQ3" s="482"/>
      <c r="AR3" s="482"/>
      <c r="AS3" s="482"/>
      <c r="AT3" s="482"/>
      <c r="AU3" s="482"/>
      <c r="AV3" s="482"/>
      <c r="AW3" s="482"/>
      <c r="AX3" s="554"/>
      <c r="AY3" s="546" t="s">
        <v>1</v>
      </c>
      <c r="AZ3" s="547"/>
      <c r="BA3" s="547"/>
      <c r="BB3" s="547"/>
      <c r="BC3" s="547"/>
      <c r="BD3" s="547"/>
      <c r="BE3" s="547"/>
      <c r="BF3" s="547"/>
      <c r="BG3" s="547"/>
      <c r="BH3" s="547"/>
      <c r="BI3" s="547"/>
      <c r="BJ3" s="547"/>
      <c r="BK3" s="547"/>
      <c r="BL3" s="547"/>
      <c r="BM3" s="596"/>
      <c r="BN3" s="481" t="s">
        <v>82</v>
      </c>
      <c r="BO3" s="482"/>
      <c r="BP3" s="482"/>
      <c r="BQ3" s="482"/>
      <c r="BR3" s="482"/>
      <c r="BS3" s="482"/>
      <c r="BT3" s="482"/>
      <c r="BU3" s="554"/>
      <c r="BV3" s="481" t="s">
        <v>83</v>
      </c>
      <c r="BW3" s="482"/>
      <c r="BX3" s="482"/>
      <c r="BY3" s="482"/>
      <c r="BZ3" s="482"/>
      <c r="CA3" s="482"/>
      <c r="CB3" s="482"/>
      <c r="CC3" s="554"/>
      <c r="CD3" s="546" t="s">
        <v>1</v>
      </c>
      <c r="CE3" s="547"/>
      <c r="CF3" s="547"/>
      <c r="CG3" s="547"/>
      <c r="CH3" s="547"/>
      <c r="CI3" s="547"/>
      <c r="CJ3" s="547"/>
      <c r="CK3" s="547"/>
      <c r="CL3" s="547"/>
      <c r="CM3" s="547"/>
      <c r="CN3" s="547"/>
      <c r="CO3" s="547"/>
      <c r="CP3" s="547"/>
      <c r="CQ3" s="547"/>
      <c r="CR3" s="547"/>
      <c r="CS3" s="596"/>
      <c r="CT3" s="481" t="s">
        <v>84</v>
      </c>
      <c r="CU3" s="482"/>
      <c r="CV3" s="482"/>
      <c r="CW3" s="482"/>
      <c r="CX3" s="482"/>
      <c r="CY3" s="482"/>
      <c r="CZ3" s="482"/>
      <c r="DA3" s="554"/>
      <c r="DB3" s="481" t="s">
        <v>85</v>
      </c>
      <c r="DC3" s="482"/>
      <c r="DD3" s="482"/>
      <c r="DE3" s="482"/>
      <c r="DF3" s="482"/>
      <c r="DG3" s="482"/>
      <c r="DH3" s="482"/>
      <c r="DI3" s="554"/>
      <c r="DJ3" s="165"/>
      <c r="DK3" s="165"/>
      <c r="DL3" s="165"/>
      <c r="DM3" s="165"/>
      <c r="DN3" s="165"/>
      <c r="DO3" s="165"/>
    </row>
    <row r="4" spans="1:119" ht="18.75" customHeight="1">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6"/>
      <c r="AN4" s="434"/>
      <c r="AO4" s="434"/>
      <c r="AP4" s="434"/>
      <c r="AQ4" s="434"/>
      <c r="AR4" s="434"/>
      <c r="AS4" s="434"/>
      <c r="AT4" s="434"/>
      <c r="AU4" s="434"/>
      <c r="AV4" s="434"/>
      <c r="AW4" s="434"/>
      <c r="AX4" s="595"/>
      <c r="AY4" s="408" t="s">
        <v>86</v>
      </c>
      <c r="AZ4" s="409"/>
      <c r="BA4" s="409"/>
      <c r="BB4" s="409"/>
      <c r="BC4" s="409"/>
      <c r="BD4" s="409"/>
      <c r="BE4" s="409"/>
      <c r="BF4" s="409"/>
      <c r="BG4" s="409"/>
      <c r="BH4" s="409"/>
      <c r="BI4" s="409"/>
      <c r="BJ4" s="409"/>
      <c r="BK4" s="409"/>
      <c r="BL4" s="409"/>
      <c r="BM4" s="410"/>
      <c r="BN4" s="411">
        <v>9814764</v>
      </c>
      <c r="BO4" s="412"/>
      <c r="BP4" s="412"/>
      <c r="BQ4" s="412"/>
      <c r="BR4" s="412"/>
      <c r="BS4" s="412"/>
      <c r="BT4" s="412"/>
      <c r="BU4" s="413"/>
      <c r="BV4" s="411">
        <v>9473275</v>
      </c>
      <c r="BW4" s="412"/>
      <c r="BX4" s="412"/>
      <c r="BY4" s="412"/>
      <c r="BZ4" s="412"/>
      <c r="CA4" s="412"/>
      <c r="CB4" s="412"/>
      <c r="CC4" s="413"/>
      <c r="CD4" s="580" t="s">
        <v>87</v>
      </c>
      <c r="CE4" s="581"/>
      <c r="CF4" s="581"/>
      <c r="CG4" s="581"/>
      <c r="CH4" s="581"/>
      <c r="CI4" s="581"/>
      <c r="CJ4" s="581"/>
      <c r="CK4" s="581"/>
      <c r="CL4" s="581"/>
      <c r="CM4" s="581"/>
      <c r="CN4" s="581"/>
      <c r="CO4" s="581"/>
      <c r="CP4" s="581"/>
      <c r="CQ4" s="581"/>
      <c r="CR4" s="581"/>
      <c r="CS4" s="582"/>
      <c r="CT4" s="583">
        <v>11.1</v>
      </c>
      <c r="CU4" s="584"/>
      <c r="CV4" s="584"/>
      <c r="CW4" s="584"/>
      <c r="CX4" s="584"/>
      <c r="CY4" s="584"/>
      <c r="CZ4" s="584"/>
      <c r="DA4" s="585"/>
      <c r="DB4" s="583">
        <v>11.4</v>
      </c>
      <c r="DC4" s="584"/>
      <c r="DD4" s="584"/>
      <c r="DE4" s="584"/>
      <c r="DF4" s="584"/>
      <c r="DG4" s="584"/>
      <c r="DH4" s="584"/>
      <c r="DI4" s="585"/>
      <c r="DJ4" s="165"/>
      <c r="DK4" s="165"/>
      <c r="DL4" s="165"/>
      <c r="DM4" s="165"/>
      <c r="DN4" s="165"/>
      <c r="DO4" s="165"/>
    </row>
    <row r="5" spans="1:119" ht="18.75" customHeight="1">
      <c r="A5" s="166"/>
      <c r="B5" s="590"/>
      <c r="C5" s="435"/>
      <c r="D5" s="435"/>
      <c r="E5" s="591"/>
      <c r="F5" s="591"/>
      <c r="G5" s="591"/>
      <c r="H5" s="591"/>
      <c r="I5" s="591"/>
      <c r="J5" s="591"/>
      <c r="K5" s="591"/>
      <c r="L5" s="591"/>
      <c r="M5" s="591"/>
      <c r="N5" s="591"/>
      <c r="O5" s="591"/>
      <c r="P5" s="591"/>
      <c r="Q5" s="591"/>
      <c r="R5" s="433"/>
      <c r="S5" s="433"/>
      <c r="T5" s="433"/>
      <c r="U5" s="433"/>
      <c r="V5" s="594"/>
      <c r="W5" s="516"/>
      <c r="X5" s="434"/>
      <c r="Y5" s="434"/>
      <c r="Z5" s="434"/>
      <c r="AA5" s="434"/>
      <c r="AB5" s="435"/>
      <c r="AC5" s="433"/>
      <c r="AD5" s="434"/>
      <c r="AE5" s="434"/>
      <c r="AF5" s="434"/>
      <c r="AG5" s="434"/>
      <c r="AH5" s="434"/>
      <c r="AI5" s="434"/>
      <c r="AJ5" s="434"/>
      <c r="AK5" s="434"/>
      <c r="AL5" s="595"/>
      <c r="AM5" s="487" t="s">
        <v>88</v>
      </c>
      <c r="AN5" s="390"/>
      <c r="AO5" s="390"/>
      <c r="AP5" s="390"/>
      <c r="AQ5" s="390"/>
      <c r="AR5" s="390"/>
      <c r="AS5" s="390"/>
      <c r="AT5" s="391"/>
      <c r="AU5" s="467" t="s">
        <v>89</v>
      </c>
      <c r="AV5" s="468"/>
      <c r="AW5" s="468"/>
      <c r="AX5" s="468"/>
      <c r="AY5" s="396" t="s">
        <v>90</v>
      </c>
      <c r="AZ5" s="397"/>
      <c r="BA5" s="397"/>
      <c r="BB5" s="397"/>
      <c r="BC5" s="397"/>
      <c r="BD5" s="397"/>
      <c r="BE5" s="397"/>
      <c r="BF5" s="397"/>
      <c r="BG5" s="397"/>
      <c r="BH5" s="397"/>
      <c r="BI5" s="397"/>
      <c r="BJ5" s="397"/>
      <c r="BK5" s="397"/>
      <c r="BL5" s="397"/>
      <c r="BM5" s="398"/>
      <c r="BN5" s="416">
        <v>8997342</v>
      </c>
      <c r="BO5" s="417"/>
      <c r="BP5" s="417"/>
      <c r="BQ5" s="417"/>
      <c r="BR5" s="417"/>
      <c r="BS5" s="417"/>
      <c r="BT5" s="417"/>
      <c r="BU5" s="418"/>
      <c r="BV5" s="416">
        <v>8642276</v>
      </c>
      <c r="BW5" s="417"/>
      <c r="BX5" s="417"/>
      <c r="BY5" s="417"/>
      <c r="BZ5" s="417"/>
      <c r="CA5" s="417"/>
      <c r="CB5" s="417"/>
      <c r="CC5" s="418"/>
      <c r="CD5" s="425" t="s">
        <v>91</v>
      </c>
      <c r="CE5" s="426"/>
      <c r="CF5" s="426"/>
      <c r="CG5" s="426"/>
      <c r="CH5" s="426"/>
      <c r="CI5" s="426"/>
      <c r="CJ5" s="426"/>
      <c r="CK5" s="426"/>
      <c r="CL5" s="426"/>
      <c r="CM5" s="426"/>
      <c r="CN5" s="426"/>
      <c r="CO5" s="426"/>
      <c r="CP5" s="426"/>
      <c r="CQ5" s="426"/>
      <c r="CR5" s="426"/>
      <c r="CS5" s="427"/>
      <c r="CT5" s="386">
        <v>91.9</v>
      </c>
      <c r="CU5" s="387"/>
      <c r="CV5" s="387"/>
      <c r="CW5" s="387"/>
      <c r="CX5" s="387"/>
      <c r="CY5" s="387"/>
      <c r="CZ5" s="387"/>
      <c r="DA5" s="388"/>
      <c r="DB5" s="386">
        <v>89.5</v>
      </c>
      <c r="DC5" s="387"/>
      <c r="DD5" s="387"/>
      <c r="DE5" s="387"/>
      <c r="DF5" s="387"/>
      <c r="DG5" s="387"/>
      <c r="DH5" s="387"/>
      <c r="DI5" s="388"/>
      <c r="DJ5" s="165"/>
      <c r="DK5" s="165"/>
      <c r="DL5" s="165"/>
      <c r="DM5" s="165"/>
      <c r="DN5" s="165"/>
      <c r="DO5" s="165"/>
    </row>
    <row r="6" spans="1:119" ht="18.75" customHeight="1">
      <c r="A6" s="166"/>
      <c r="B6" s="560" t="s">
        <v>92</v>
      </c>
      <c r="C6" s="432"/>
      <c r="D6" s="432"/>
      <c r="E6" s="561"/>
      <c r="F6" s="561"/>
      <c r="G6" s="561"/>
      <c r="H6" s="561"/>
      <c r="I6" s="561"/>
      <c r="J6" s="561"/>
      <c r="K6" s="561"/>
      <c r="L6" s="561" t="s">
        <v>93</v>
      </c>
      <c r="M6" s="561"/>
      <c r="N6" s="561"/>
      <c r="O6" s="561"/>
      <c r="P6" s="561"/>
      <c r="Q6" s="561"/>
      <c r="R6" s="459"/>
      <c r="S6" s="459"/>
      <c r="T6" s="459"/>
      <c r="U6" s="459"/>
      <c r="V6" s="567"/>
      <c r="W6" s="498" t="s">
        <v>94</v>
      </c>
      <c r="X6" s="431"/>
      <c r="Y6" s="431"/>
      <c r="Z6" s="431"/>
      <c r="AA6" s="431"/>
      <c r="AB6" s="432"/>
      <c r="AC6" s="572" t="s">
        <v>95</v>
      </c>
      <c r="AD6" s="573"/>
      <c r="AE6" s="573"/>
      <c r="AF6" s="573"/>
      <c r="AG6" s="573"/>
      <c r="AH6" s="573"/>
      <c r="AI6" s="573"/>
      <c r="AJ6" s="573"/>
      <c r="AK6" s="573"/>
      <c r="AL6" s="574"/>
      <c r="AM6" s="487" t="s">
        <v>96</v>
      </c>
      <c r="AN6" s="390"/>
      <c r="AO6" s="390"/>
      <c r="AP6" s="390"/>
      <c r="AQ6" s="390"/>
      <c r="AR6" s="390"/>
      <c r="AS6" s="390"/>
      <c r="AT6" s="391"/>
      <c r="AU6" s="467" t="s">
        <v>89</v>
      </c>
      <c r="AV6" s="468"/>
      <c r="AW6" s="468"/>
      <c r="AX6" s="468"/>
      <c r="AY6" s="396" t="s">
        <v>97</v>
      </c>
      <c r="AZ6" s="397"/>
      <c r="BA6" s="397"/>
      <c r="BB6" s="397"/>
      <c r="BC6" s="397"/>
      <c r="BD6" s="397"/>
      <c r="BE6" s="397"/>
      <c r="BF6" s="397"/>
      <c r="BG6" s="397"/>
      <c r="BH6" s="397"/>
      <c r="BI6" s="397"/>
      <c r="BJ6" s="397"/>
      <c r="BK6" s="397"/>
      <c r="BL6" s="397"/>
      <c r="BM6" s="398"/>
      <c r="BN6" s="416">
        <v>817422</v>
      </c>
      <c r="BO6" s="417"/>
      <c r="BP6" s="417"/>
      <c r="BQ6" s="417"/>
      <c r="BR6" s="417"/>
      <c r="BS6" s="417"/>
      <c r="BT6" s="417"/>
      <c r="BU6" s="418"/>
      <c r="BV6" s="416">
        <v>830999</v>
      </c>
      <c r="BW6" s="417"/>
      <c r="BX6" s="417"/>
      <c r="BY6" s="417"/>
      <c r="BZ6" s="417"/>
      <c r="CA6" s="417"/>
      <c r="CB6" s="417"/>
      <c r="CC6" s="418"/>
      <c r="CD6" s="425" t="s">
        <v>98</v>
      </c>
      <c r="CE6" s="426"/>
      <c r="CF6" s="426"/>
      <c r="CG6" s="426"/>
      <c r="CH6" s="426"/>
      <c r="CI6" s="426"/>
      <c r="CJ6" s="426"/>
      <c r="CK6" s="426"/>
      <c r="CL6" s="426"/>
      <c r="CM6" s="426"/>
      <c r="CN6" s="426"/>
      <c r="CO6" s="426"/>
      <c r="CP6" s="426"/>
      <c r="CQ6" s="426"/>
      <c r="CR6" s="426"/>
      <c r="CS6" s="427"/>
      <c r="CT6" s="557">
        <v>96.1</v>
      </c>
      <c r="CU6" s="558"/>
      <c r="CV6" s="558"/>
      <c r="CW6" s="558"/>
      <c r="CX6" s="558"/>
      <c r="CY6" s="558"/>
      <c r="CZ6" s="558"/>
      <c r="DA6" s="559"/>
      <c r="DB6" s="557">
        <v>93.5</v>
      </c>
      <c r="DC6" s="558"/>
      <c r="DD6" s="558"/>
      <c r="DE6" s="558"/>
      <c r="DF6" s="558"/>
      <c r="DG6" s="558"/>
      <c r="DH6" s="558"/>
      <c r="DI6" s="559"/>
      <c r="DJ6" s="165"/>
      <c r="DK6" s="165"/>
      <c r="DL6" s="165"/>
      <c r="DM6" s="165"/>
      <c r="DN6" s="165"/>
      <c r="DO6" s="165"/>
    </row>
    <row r="7" spans="1:119" ht="18.75" customHeight="1">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87" t="s">
        <v>99</v>
      </c>
      <c r="AN7" s="390"/>
      <c r="AO7" s="390"/>
      <c r="AP7" s="390"/>
      <c r="AQ7" s="390"/>
      <c r="AR7" s="390"/>
      <c r="AS7" s="390"/>
      <c r="AT7" s="391"/>
      <c r="AU7" s="467" t="s">
        <v>100</v>
      </c>
      <c r="AV7" s="468"/>
      <c r="AW7" s="468"/>
      <c r="AX7" s="468"/>
      <c r="AY7" s="396" t="s">
        <v>101</v>
      </c>
      <c r="AZ7" s="397"/>
      <c r="BA7" s="397"/>
      <c r="BB7" s="397"/>
      <c r="BC7" s="397"/>
      <c r="BD7" s="397"/>
      <c r="BE7" s="397"/>
      <c r="BF7" s="397"/>
      <c r="BG7" s="397"/>
      <c r="BH7" s="397"/>
      <c r="BI7" s="397"/>
      <c r="BJ7" s="397"/>
      <c r="BK7" s="397"/>
      <c r="BL7" s="397"/>
      <c r="BM7" s="398"/>
      <c r="BN7" s="416">
        <v>228828</v>
      </c>
      <c r="BO7" s="417"/>
      <c r="BP7" s="417"/>
      <c r="BQ7" s="417"/>
      <c r="BR7" s="417"/>
      <c r="BS7" s="417"/>
      <c r="BT7" s="417"/>
      <c r="BU7" s="418"/>
      <c r="BV7" s="416">
        <v>209284</v>
      </c>
      <c r="BW7" s="417"/>
      <c r="BX7" s="417"/>
      <c r="BY7" s="417"/>
      <c r="BZ7" s="417"/>
      <c r="CA7" s="417"/>
      <c r="CB7" s="417"/>
      <c r="CC7" s="418"/>
      <c r="CD7" s="425" t="s">
        <v>102</v>
      </c>
      <c r="CE7" s="426"/>
      <c r="CF7" s="426"/>
      <c r="CG7" s="426"/>
      <c r="CH7" s="426"/>
      <c r="CI7" s="426"/>
      <c r="CJ7" s="426"/>
      <c r="CK7" s="426"/>
      <c r="CL7" s="426"/>
      <c r="CM7" s="426"/>
      <c r="CN7" s="426"/>
      <c r="CO7" s="426"/>
      <c r="CP7" s="426"/>
      <c r="CQ7" s="426"/>
      <c r="CR7" s="426"/>
      <c r="CS7" s="427"/>
      <c r="CT7" s="416">
        <v>5326383</v>
      </c>
      <c r="CU7" s="417"/>
      <c r="CV7" s="417"/>
      <c r="CW7" s="417"/>
      <c r="CX7" s="417"/>
      <c r="CY7" s="417"/>
      <c r="CZ7" s="417"/>
      <c r="DA7" s="418"/>
      <c r="DB7" s="416">
        <v>5452089</v>
      </c>
      <c r="DC7" s="417"/>
      <c r="DD7" s="417"/>
      <c r="DE7" s="417"/>
      <c r="DF7" s="417"/>
      <c r="DG7" s="417"/>
      <c r="DH7" s="417"/>
      <c r="DI7" s="418"/>
      <c r="DJ7" s="165"/>
      <c r="DK7" s="165"/>
      <c r="DL7" s="165"/>
      <c r="DM7" s="165"/>
      <c r="DN7" s="165"/>
      <c r="DO7" s="165"/>
    </row>
    <row r="8" spans="1:119" ht="18.75" customHeight="1" thickBot="1">
      <c r="A8" s="166"/>
      <c r="B8" s="565"/>
      <c r="C8" s="499"/>
      <c r="D8" s="499"/>
      <c r="E8" s="566"/>
      <c r="F8" s="566"/>
      <c r="G8" s="566"/>
      <c r="H8" s="566"/>
      <c r="I8" s="566"/>
      <c r="J8" s="566"/>
      <c r="K8" s="566"/>
      <c r="L8" s="566"/>
      <c r="M8" s="566"/>
      <c r="N8" s="566"/>
      <c r="O8" s="566"/>
      <c r="P8" s="566"/>
      <c r="Q8" s="566"/>
      <c r="R8" s="570"/>
      <c r="S8" s="570"/>
      <c r="T8" s="570"/>
      <c r="U8" s="570"/>
      <c r="V8" s="571"/>
      <c r="W8" s="483"/>
      <c r="X8" s="484"/>
      <c r="Y8" s="484"/>
      <c r="Z8" s="484"/>
      <c r="AA8" s="484"/>
      <c r="AB8" s="499"/>
      <c r="AC8" s="577"/>
      <c r="AD8" s="578"/>
      <c r="AE8" s="578"/>
      <c r="AF8" s="578"/>
      <c r="AG8" s="578"/>
      <c r="AH8" s="578"/>
      <c r="AI8" s="578"/>
      <c r="AJ8" s="578"/>
      <c r="AK8" s="578"/>
      <c r="AL8" s="579"/>
      <c r="AM8" s="487" t="s">
        <v>103</v>
      </c>
      <c r="AN8" s="390"/>
      <c r="AO8" s="390"/>
      <c r="AP8" s="390"/>
      <c r="AQ8" s="390"/>
      <c r="AR8" s="390"/>
      <c r="AS8" s="390"/>
      <c r="AT8" s="391"/>
      <c r="AU8" s="467" t="s">
        <v>104</v>
      </c>
      <c r="AV8" s="468"/>
      <c r="AW8" s="468"/>
      <c r="AX8" s="468"/>
      <c r="AY8" s="396" t="s">
        <v>105</v>
      </c>
      <c r="AZ8" s="397"/>
      <c r="BA8" s="397"/>
      <c r="BB8" s="397"/>
      <c r="BC8" s="397"/>
      <c r="BD8" s="397"/>
      <c r="BE8" s="397"/>
      <c r="BF8" s="397"/>
      <c r="BG8" s="397"/>
      <c r="BH8" s="397"/>
      <c r="BI8" s="397"/>
      <c r="BJ8" s="397"/>
      <c r="BK8" s="397"/>
      <c r="BL8" s="397"/>
      <c r="BM8" s="398"/>
      <c r="BN8" s="416">
        <v>588594</v>
      </c>
      <c r="BO8" s="417"/>
      <c r="BP8" s="417"/>
      <c r="BQ8" s="417"/>
      <c r="BR8" s="417"/>
      <c r="BS8" s="417"/>
      <c r="BT8" s="417"/>
      <c r="BU8" s="418"/>
      <c r="BV8" s="416">
        <v>621715</v>
      </c>
      <c r="BW8" s="417"/>
      <c r="BX8" s="417"/>
      <c r="BY8" s="417"/>
      <c r="BZ8" s="417"/>
      <c r="CA8" s="417"/>
      <c r="CB8" s="417"/>
      <c r="CC8" s="418"/>
      <c r="CD8" s="425" t="s">
        <v>106</v>
      </c>
      <c r="CE8" s="426"/>
      <c r="CF8" s="426"/>
      <c r="CG8" s="426"/>
      <c r="CH8" s="426"/>
      <c r="CI8" s="426"/>
      <c r="CJ8" s="426"/>
      <c r="CK8" s="426"/>
      <c r="CL8" s="426"/>
      <c r="CM8" s="426"/>
      <c r="CN8" s="426"/>
      <c r="CO8" s="426"/>
      <c r="CP8" s="426"/>
      <c r="CQ8" s="426"/>
      <c r="CR8" s="426"/>
      <c r="CS8" s="427"/>
      <c r="CT8" s="522">
        <v>0.3</v>
      </c>
      <c r="CU8" s="523"/>
      <c r="CV8" s="523"/>
      <c r="CW8" s="523"/>
      <c r="CX8" s="523"/>
      <c r="CY8" s="523"/>
      <c r="CZ8" s="523"/>
      <c r="DA8" s="524"/>
      <c r="DB8" s="522">
        <v>0.31</v>
      </c>
      <c r="DC8" s="523"/>
      <c r="DD8" s="523"/>
      <c r="DE8" s="523"/>
      <c r="DF8" s="523"/>
      <c r="DG8" s="523"/>
      <c r="DH8" s="523"/>
      <c r="DI8" s="524"/>
      <c r="DJ8" s="165"/>
      <c r="DK8" s="165"/>
      <c r="DL8" s="165"/>
      <c r="DM8" s="165"/>
      <c r="DN8" s="165"/>
      <c r="DO8" s="165"/>
    </row>
    <row r="9" spans="1:119" ht="18.75" customHeight="1" thickBot="1">
      <c r="A9" s="166"/>
      <c r="B9" s="546" t="s">
        <v>107</v>
      </c>
      <c r="C9" s="547"/>
      <c r="D9" s="547"/>
      <c r="E9" s="547"/>
      <c r="F9" s="547"/>
      <c r="G9" s="547"/>
      <c r="H9" s="547"/>
      <c r="I9" s="547"/>
      <c r="J9" s="547"/>
      <c r="K9" s="470"/>
      <c r="L9" s="548" t="s">
        <v>108</v>
      </c>
      <c r="M9" s="549"/>
      <c r="N9" s="549"/>
      <c r="O9" s="549"/>
      <c r="P9" s="549"/>
      <c r="Q9" s="550"/>
      <c r="R9" s="551">
        <v>12742</v>
      </c>
      <c r="S9" s="552"/>
      <c r="T9" s="552"/>
      <c r="U9" s="552"/>
      <c r="V9" s="553"/>
      <c r="W9" s="481" t="s">
        <v>109</v>
      </c>
      <c r="X9" s="482"/>
      <c r="Y9" s="482"/>
      <c r="Z9" s="482"/>
      <c r="AA9" s="482"/>
      <c r="AB9" s="482"/>
      <c r="AC9" s="482"/>
      <c r="AD9" s="482"/>
      <c r="AE9" s="482"/>
      <c r="AF9" s="482"/>
      <c r="AG9" s="482"/>
      <c r="AH9" s="482"/>
      <c r="AI9" s="482"/>
      <c r="AJ9" s="482"/>
      <c r="AK9" s="482"/>
      <c r="AL9" s="554"/>
      <c r="AM9" s="487" t="s">
        <v>110</v>
      </c>
      <c r="AN9" s="390"/>
      <c r="AO9" s="390"/>
      <c r="AP9" s="390"/>
      <c r="AQ9" s="390"/>
      <c r="AR9" s="390"/>
      <c r="AS9" s="390"/>
      <c r="AT9" s="391"/>
      <c r="AU9" s="467" t="s">
        <v>89</v>
      </c>
      <c r="AV9" s="468"/>
      <c r="AW9" s="468"/>
      <c r="AX9" s="468"/>
      <c r="AY9" s="396" t="s">
        <v>111</v>
      </c>
      <c r="AZ9" s="397"/>
      <c r="BA9" s="397"/>
      <c r="BB9" s="397"/>
      <c r="BC9" s="397"/>
      <c r="BD9" s="397"/>
      <c r="BE9" s="397"/>
      <c r="BF9" s="397"/>
      <c r="BG9" s="397"/>
      <c r="BH9" s="397"/>
      <c r="BI9" s="397"/>
      <c r="BJ9" s="397"/>
      <c r="BK9" s="397"/>
      <c r="BL9" s="397"/>
      <c r="BM9" s="398"/>
      <c r="BN9" s="416">
        <v>-33121</v>
      </c>
      <c r="BO9" s="417"/>
      <c r="BP9" s="417"/>
      <c r="BQ9" s="417"/>
      <c r="BR9" s="417"/>
      <c r="BS9" s="417"/>
      <c r="BT9" s="417"/>
      <c r="BU9" s="418"/>
      <c r="BV9" s="416">
        <v>34246</v>
      </c>
      <c r="BW9" s="417"/>
      <c r="BX9" s="417"/>
      <c r="BY9" s="417"/>
      <c r="BZ9" s="417"/>
      <c r="CA9" s="417"/>
      <c r="CB9" s="417"/>
      <c r="CC9" s="418"/>
      <c r="CD9" s="425" t="s">
        <v>112</v>
      </c>
      <c r="CE9" s="426"/>
      <c r="CF9" s="426"/>
      <c r="CG9" s="426"/>
      <c r="CH9" s="426"/>
      <c r="CI9" s="426"/>
      <c r="CJ9" s="426"/>
      <c r="CK9" s="426"/>
      <c r="CL9" s="426"/>
      <c r="CM9" s="426"/>
      <c r="CN9" s="426"/>
      <c r="CO9" s="426"/>
      <c r="CP9" s="426"/>
      <c r="CQ9" s="426"/>
      <c r="CR9" s="426"/>
      <c r="CS9" s="427"/>
      <c r="CT9" s="386">
        <v>21.5</v>
      </c>
      <c r="CU9" s="387"/>
      <c r="CV9" s="387"/>
      <c r="CW9" s="387"/>
      <c r="CX9" s="387"/>
      <c r="CY9" s="387"/>
      <c r="CZ9" s="387"/>
      <c r="DA9" s="388"/>
      <c r="DB9" s="386">
        <v>22.6</v>
      </c>
      <c r="DC9" s="387"/>
      <c r="DD9" s="387"/>
      <c r="DE9" s="387"/>
      <c r="DF9" s="387"/>
      <c r="DG9" s="387"/>
      <c r="DH9" s="387"/>
      <c r="DI9" s="388"/>
      <c r="DJ9" s="165"/>
      <c r="DK9" s="165"/>
      <c r="DL9" s="165"/>
      <c r="DM9" s="165"/>
      <c r="DN9" s="165"/>
      <c r="DO9" s="165"/>
    </row>
    <row r="10" spans="1:119" ht="18.75" customHeight="1" thickBot="1">
      <c r="A10" s="166"/>
      <c r="B10" s="546"/>
      <c r="C10" s="547"/>
      <c r="D10" s="547"/>
      <c r="E10" s="547"/>
      <c r="F10" s="547"/>
      <c r="G10" s="547"/>
      <c r="H10" s="547"/>
      <c r="I10" s="547"/>
      <c r="J10" s="547"/>
      <c r="K10" s="470"/>
      <c r="L10" s="389" t="s">
        <v>113</v>
      </c>
      <c r="M10" s="390"/>
      <c r="N10" s="390"/>
      <c r="O10" s="390"/>
      <c r="P10" s="390"/>
      <c r="Q10" s="391"/>
      <c r="R10" s="392">
        <v>13470</v>
      </c>
      <c r="S10" s="393"/>
      <c r="T10" s="393"/>
      <c r="U10" s="393"/>
      <c r="V10" s="395"/>
      <c r="W10" s="555"/>
      <c r="X10" s="369"/>
      <c r="Y10" s="369"/>
      <c r="Z10" s="369"/>
      <c r="AA10" s="369"/>
      <c r="AB10" s="369"/>
      <c r="AC10" s="369"/>
      <c r="AD10" s="369"/>
      <c r="AE10" s="369"/>
      <c r="AF10" s="369"/>
      <c r="AG10" s="369"/>
      <c r="AH10" s="369"/>
      <c r="AI10" s="369"/>
      <c r="AJ10" s="369"/>
      <c r="AK10" s="369"/>
      <c r="AL10" s="556"/>
      <c r="AM10" s="487" t="s">
        <v>114</v>
      </c>
      <c r="AN10" s="390"/>
      <c r="AO10" s="390"/>
      <c r="AP10" s="390"/>
      <c r="AQ10" s="390"/>
      <c r="AR10" s="390"/>
      <c r="AS10" s="390"/>
      <c r="AT10" s="391"/>
      <c r="AU10" s="467" t="s">
        <v>115</v>
      </c>
      <c r="AV10" s="468"/>
      <c r="AW10" s="468"/>
      <c r="AX10" s="468"/>
      <c r="AY10" s="396" t="s">
        <v>116</v>
      </c>
      <c r="AZ10" s="397"/>
      <c r="BA10" s="397"/>
      <c r="BB10" s="397"/>
      <c r="BC10" s="397"/>
      <c r="BD10" s="397"/>
      <c r="BE10" s="397"/>
      <c r="BF10" s="397"/>
      <c r="BG10" s="397"/>
      <c r="BH10" s="397"/>
      <c r="BI10" s="397"/>
      <c r="BJ10" s="397"/>
      <c r="BK10" s="397"/>
      <c r="BL10" s="397"/>
      <c r="BM10" s="398"/>
      <c r="BN10" s="416">
        <v>614</v>
      </c>
      <c r="BO10" s="417"/>
      <c r="BP10" s="417"/>
      <c r="BQ10" s="417"/>
      <c r="BR10" s="417"/>
      <c r="BS10" s="417"/>
      <c r="BT10" s="417"/>
      <c r="BU10" s="418"/>
      <c r="BV10" s="416">
        <v>747</v>
      </c>
      <c r="BW10" s="417"/>
      <c r="BX10" s="417"/>
      <c r="BY10" s="417"/>
      <c r="BZ10" s="417"/>
      <c r="CA10" s="417"/>
      <c r="CB10" s="417"/>
      <c r="CC10" s="418"/>
      <c r="CD10" s="170" t="s">
        <v>117</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46"/>
      <c r="C11" s="547"/>
      <c r="D11" s="547"/>
      <c r="E11" s="547"/>
      <c r="F11" s="547"/>
      <c r="G11" s="547"/>
      <c r="H11" s="547"/>
      <c r="I11" s="547"/>
      <c r="J11" s="547"/>
      <c r="K11" s="470"/>
      <c r="L11" s="371" t="s">
        <v>118</v>
      </c>
      <c r="M11" s="372"/>
      <c r="N11" s="372"/>
      <c r="O11" s="372"/>
      <c r="P11" s="372"/>
      <c r="Q11" s="373"/>
      <c r="R11" s="543" t="s">
        <v>119</v>
      </c>
      <c r="S11" s="544"/>
      <c r="T11" s="544"/>
      <c r="U11" s="544"/>
      <c r="V11" s="545"/>
      <c r="W11" s="555"/>
      <c r="X11" s="369"/>
      <c r="Y11" s="369"/>
      <c r="Z11" s="369"/>
      <c r="AA11" s="369"/>
      <c r="AB11" s="369"/>
      <c r="AC11" s="369"/>
      <c r="AD11" s="369"/>
      <c r="AE11" s="369"/>
      <c r="AF11" s="369"/>
      <c r="AG11" s="369"/>
      <c r="AH11" s="369"/>
      <c r="AI11" s="369"/>
      <c r="AJ11" s="369"/>
      <c r="AK11" s="369"/>
      <c r="AL11" s="556"/>
      <c r="AM11" s="487" t="s">
        <v>120</v>
      </c>
      <c r="AN11" s="390"/>
      <c r="AO11" s="390"/>
      <c r="AP11" s="390"/>
      <c r="AQ11" s="390"/>
      <c r="AR11" s="390"/>
      <c r="AS11" s="390"/>
      <c r="AT11" s="391"/>
      <c r="AU11" s="467" t="s">
        <v>121</v>
      </c>
      <c r="AV11" s="468"/>
      <c r="AW11" s="468"/>
      <c r="AX11" s="468"/>
      <c r="AY11" s="396" t="s">
        <v>122</v>
      </c>
      <c r="AZ11" s="397"/>
      <c r="BA11" s="397"/>
      <c r="BB11" s="397"/>
      <c r="BC11" s="397"/>
      <c r="BD11" s="397"/>
      <c r="BE11" s="397"/>
      <c r="BF11" s="397"/>
      <c r="BG11" s="397"/>
      <c r="BH11" s="397"/>
      <c r="BI11" s="397"/>
      <c r="BJ11" s="397"/>
      <c r="BK11" s="397"/>
      <c r="BL11" s="397"/>
      <c r="BM11" s="398"/>
      <c r="BN11" s="416">
        <v>0</v>
      </c>
      <c r="BO11" s="417"/>
      <c r="BP11" s="417"/>
      <c r="BQ11" s="417"/>
      <c r="BR11" s="417"/>
      <c r="BS11" s="417"/>
      <c r="BT11" s="417"/>
      <c r="BU11" s="418"/>
      <c r="BV11" s="416">
        <v>0</v>
      </c>
      <c r="BW11" s="417"/>
      <c r="BX11" s="417"/>
      <c r="BY11" s="417"/>
      <c r="BZ11" s="417"/>
      <c r="CA11" s="417"/>
      <c r="CB11" s="417"/>
      <c r="CC11" s="418"/>
      <c r="CD11" s="425" t="s">
        <v>123</v>
      </c>
      <c r="CE11" s="426"/>
      <c r="CF11" s="426"/>
      <c r="CG11" s="426"/>
      <c r="CH11" s="426"/>
      <c r="CI11" s="426"/>
      <c r="CJ11" s="426"/>
      <c r="CK11" s="426"/>
      <c r="CL11" s="426"/>
      <c r="CM11" s="426"/>
      <c r="CN11" s="426"/>
      <c r="CO11" s="426"/>
      <c r="CP11" s="426"/>
      <c r="CQ11" s="426"/>
      <c r="CR11" s="426"/>
      <c r="CS11" s="427"/>
      <c r="CT11" s="522" t="s">
        <v>124</v>
      </c>
      <c r="CU11" s="523"/>
      <c r="CV11" s="523"/>
      <c r="CW11" s="523"/>
      <c r="CX11" s="523"/>
      <c r="CY11" s="523"/>
      <c r="CZ11" s="523"/>
      <c r="DA11" s="524"/>
      <c r="DB11" s="522" t="s">
        <v>125</v>
      </c>
      <c r="DC11" s="523"/>
      <c r="DD11" s="523"/>
      <c r="DE11" s="523"/>
      <c r="DF11" s="523"/>
      <c r="DG11" s="523"/>
      <c r="DH11" s="523"/>
      <c r="DI11" s="524"/>
      <c r="DJ11" s="165"/>
      <c r="DK11" s="165"/>
      <c r="DL11" s="165"/>
      <c r="DM11" s="165"/>
      <c r="DN11" s="165"/>
      <c r="DO11" s="165"/>
    </row>
    <row r="12" spans="1:119" ht="18.75" customHeight="1">
      <c r="A12" s="166"/>
      <c r="B12" s="525" t="s">
        <v>126</v>
      </c>
      <c r="C12" s="526"/>
      <c r="D12" s="526"/>
      <c r="E12" s="526"/>
      <c r="F12" s="526"/>
      <c r="G12" s="526"/>
      <c r="H12" s="526"/>
      <c r="I12" s="526"/>
      <c r="J12" s="526"/>
      <c r="K12" s="527"/>
      <c r="L12" s="534" t="s">
        <v>127</v>
      </c>
      <c r="M12" s="535"/>
      <c r="N12" s="535"/>
      <c r="O12" s="535"/>
      <c r="P12" s="535"/>
      <c r="Q12" s="536"/>
      <c r="R12" s="537">
        <v>13035</v>
      </c>
      <c r="S12" s="538"/>
      <c r="T12" s="538"/>
      <c r="U12" s="538"/>
      <c r="V12" s="539"/>
      <c r="W12" s="540" t="s">
        <v>1</v>
      </c>
      <c r="X12" s="468"/>
      <c r="Y12" s="468"/>
      <c r="Z12" s="468"/>
      <c r="AA12" s="468"/>
      <c r="AB12" s="541"/>
      <c r="AC12" s="467" t="s">
        <v>128</v>
      </c>
      <c r="AD12" s="468"/>
      <c r="AE12" s="468"/>
      <c r="AF12" s="468"/>
      <c r="AG12" s="541"/>
      <c r="AH12" s="467" t="s">
        <v>129</v>
      </c>
      <c r="AI12" s="468"/>
      <c r="AJ12" s="468"/>
      <c r="AK12" s="468"/>
      <c r="AL12" s="542"/>
      <c r="AM12" s="487" t="s">
        <v>130</v>
      </c>
      <c r="AN12" s="390"/>
      <c r="AO12" s="390"/>
      <c r="AP12" s="390"/>
      <c r="AQ12" s="390"/>
      <c r="AR12" s="390"/>
      <c r="AS12" s="390"/>
      <c r="AT12" s="391"/>
      <c r="AU12" s="467" t="s">
        <v>131</v>
      </c>
      <c r="AV12" s="468"/>
      <c r="AW12" s="468"/>
      <c r="AX12" s="468"/>
      <c r="AY12" s="396" t="s">
        <v>132</v>
      </c>
      <c r="AZ12" s="397"/>
      <c r="BA12" s="397"/>
      <c r="BB12" s="397"/>
      <c r="BC12" s="397"/>
      <c r="BD12" s="397"/>
      <c r="BE12" s="397"/>
      <c r="BF12" s="397"/>
      <c r="BG12" s="397"/>
      <c r="BH12" s="397"/>
      <c r="BI12" s="397"/>
      <c r="BJ12" s="397"/>
      <c r="BK12" s="397"/>
      <c r="BL12" s="397"/>
      <c r="BM12" s="398"/>
      <c r="BN12" s="416">
        <v>0</v>
      </c>
      <c r="BO12" s="417"/>
      <c r="BP12" s="417"/>
      <c r="BQ12" s="417"/>
      <c r="BR12" s="417"/>
      <c r="BS12" s="417"/>
      <c r="BT12" s="417"/>
      <c r="BU12" s="418"/>
      <c r="BV12" s="416">
        <v>0</v>
      </c>
      <c r="BW12" s="417"/>
      <c r="BX12" s="417"/>
      <c r="BY12" s="417"/>
      <c r="BZ12" s="417"/>
      <c r="CA12" s="417"/>
      <c r="CB12" s="417"/>
      <c r="CC12" s="418"/>
      <c r="CD12" s="425" t="s">
        <v>133</v>
      </c>
      <c r="CE12" s="426"/>
      <c r="CF12" s="426"/>
      <c r="CG12" s="426"/>
      <c r="CH12" s="426"/>
      <c r="CI12" s="426"/>
      <c r="CJ12" s="426"/>
      <c r="CK12" s="426"/>
      <c r="CL12" s="426"/>
      <c r="CM12" s="426"/>
      <c r="CN12" s="426"/>
      <c r="CO12" s="426"/>
      <c r="CP12" s="426"/>
      <c r="CQ12" s="426"/>
      <c r="CR12" s="426"/>
      <c r="CS12" s="427"/>
      <c r="CT12" s="522" t="s">
        <v>134</v>
      </c>
      <c r="CU12" s="523"/>
      <c r="CV12" s="523"/>
      <c r="CW12" s="523"/>
      <c r="CX12" s="523"/>
      <c r="CY12" s="523"/>
      <c r="CZ12" s="523"/>
      <c r="DA12" s="524"/>
      <c r="DB12" s="522" t="s">
        <v>124</v>
      </c>
      <c r="DC12" s="523"/>
      <c r="DD12" s="523"/>
      <c r="DE12" s="523"/>
      <c r="DF12" s="523"/>
      <c r="DG12" s="523"/>
      <c r="DH12" s="523"/>
      <c r="DI12" s="524"/>
      <c r="DJ12" s="165"/>
      <c r="DK12" s="165"/>
      <c r="DL12" s="165"/>
      <c r="DM12" s="165"/>
      <c r="DN12" s="165"/>
      <c r="DO12" s="165"/>
    </row>
    <row r="13" spans="1:119" ht="18.75" customHeight="1">
      <c r="A13" s="166"/>
      <c r="B13" s="528"/>
      <c r="C13" s="529"/>
      <c r="D13" s="529"/>
      <c r="E13" s="529"/>
      <c r="F13" s="529"/>
      <c r="G13" s="529"/>
      <c r="H13" s="529"/>
      <c r="I13" s="529"/>
      <c r="J13" s="529"/>
      <c r="K13" s="530"/>
      <c r="L13" s="176"/>
      <c r="M13" s="510" t="s">
        <v>135</v>
      </c>
      <c r="N13" s="511"/>
      <c r="O13" s="511"/>
      <c r="P13" s="511"/>
      <c r="Q13" s="512"/>
      <c r="R13" s="513">
        <v>12947</v>
      </c>
      <c r="S13" s="514"/>
      <c r="T13" s="514"/>
      <c r="U13" s="514"/>
      <c r="V13" s="515"/>
      <c r="W13" s="498" t="s">
        <v>136</v>
      </c>
      <c r="X13" s="431"/>
      <c r="Y13" s="431"/>
      <c r="Z13" s="431"/>
      <c r="AA13" s="431"/>
      <c r="AB13" s="432"/>
      <c r="AC13" s="392">
        <v>2648</v>
      </c>
      <c r="AD13" s="393"/>
      <c r="AE13" s="393"/>
      <c r="AF13" s="393"/>
      <c r="AG13" s="394"/>
      <c r="AH13" s="392">
        <v>2834</v>
      </c>
      <c r="AI13" s="393"/>
      <c r="AJ13" s="393"/>
      <c r="AK13" s="393"/>
      <c r="AL13" s="395"/>
      <c r="AM13" s="487" t="s">
        <v>137</v>
      </c>
      <c r="AN13" s="390"/>
      <c r="AO13" s="390"/>
      <c r="AP13" s="390"/>
      <c r="AQ13" s="390"/>
      <c r="AR13" s="390"/>
      <c r="AS13" s="390"/>
      <c r="AT13" s="391"/>
      <c r="AU13" s="467" t="s">
        <v>121</v>
      </c>
      <c r="AV13" s="468"/>
      <c r="AW13" s="468"/>
      <c r="AX13" s="468"/>
      <c r="AY13" s="396" t="s">
        <v>138</v>
      </c>
      <c r="AZ13" s="397"/>
      <c r="BA13" s="397"/>
      <c r="BB13" s="397"/>
      <c r="BC13" s="397"/>
      <c r="BD13" s="397"/>
      <c r="BE13" s="397"/>
      <c r="BF13" s="397"/>
      <c r="BG13" s="397"/>
      <c r="BH13" s="397"/>
      <c r="BI13" s="397"/>
      <c r="BJ13" s="397"/>
      <c r="BK13" s="397"/>
      <c r="BL13" s="397"/>
      <c r="BM13" s="398"/>
      <c r="BN13" s="416">
        <v>-32507</v>
      </c>
      <c r="BO13" s="417"/>
      <c r="BP13" s="417"/>
      <c r="BQ13" s="417"/>
      <c r="BR13" s="417"/>
      <c r="BS13" s="417"/>
      <c r="BT13" s="417"/>
      <c r="BU13" s="418"/>
      <c r="BV13" s="416">
        <v>34993</v>
      </c>
      <c r="BW13" s="417"/>
      <c r="BX13" s="417"/>
      <c r="BY13" s="417"/>
      <c r="BZ13" s="417"/>
      <c r="CA13" s="417"/>
      <c r="CB13" s="417"/>
      <c r="CC13" s="418"/>
      <c r="CD13" s="425" t="s">
        <v>139</v>
      </c>
      <c r="CE13" s="426"/>
      <c r="CF13" s="426"/>
      <c r="CG13" s="426"/>
      <c r="CH13" s="426"/>
      <c r="CI13" s="426"/>
      <c r="CJ13" s="426"/>
      <c r="CK13" s="426"/>
      <c r="CL13" s="426"/>
      <c r="CM13" s="426"/>
      <c r="CN13" s="426"/>
      <c r="CO13" s="426"/>
      <c r="CP13" s="426"/>
      <c r="CQ13" s="426"/>
      <c r="CR13" s="426"/>
      <c r="CS13" s="427"/>
      <c r="CT13" s="386">
        <v>13.2</v>
      </c>
      <c r="CU13" s="387"/>
      <c r="CV13" s="387"/>
      <c r="CW13" s="387"/>
      <c r="CX13" s="387"/>
      <c r="CY13" s="387"/>
      <c r="CZ13" s="387"/>
      <c r="DA13" s="388"/>
      <c r="DB13" s="386">
        <v>12.9</v>
      </c>
      <c r="DC13" s="387"/>
      <c r="DD13" s="387"/>
      <c r="DE13" s="387"/>
      <c r="DF13" s="387"/>
      <c r="DG13" s="387"/>
      <c r="DH13" s="387"/>
      <c r="DI13" s="388"/>
      <c r="DJ13" s="165"/>
      <c r="DK13" s="165"/>
      <c r="DL13" s="165"/>
      <c r="DM13" s="165"/>
      <c r="DN13" s="165"/>
      <c r="DO13" s="165"/>
    </row>
    <row r="14" spans="1:119" ht="18.75" customHeight="1" thickBot="1">
      <c r="A14" s="166"/>
      <c r="B14" s="528"/>
      <c r="C14" s="529"/>
      <c r="D14" s="529"/>
      <c r="E14" s="529"/>
      <c r="F14" s="529"/>
      <c r="G14" s="529"/>
      <c r="H14" s="529"/>
      <c r="I14" s="529"/>
      <c r="J14" s="529"/>
      <c r="K14" s="530"/>
      <c r="L14" s="503" t="s">
        <v>140</v>
      </c>
      <c r="M14" s="520"/>
      <c r="N14" s="520"/>
      <c r="O14" s="520"/>
      <c r="P14" s="520"/>
      <c r="Q14" s="521"/>
      <c r="R14" s="513">
        <v>13280</v>
      </c>
      <c r="S14" s="514"/>
      <c r="T14" s="514"/>
      <c r="U14" s="514"/>
      <c r="V14" s="515"/>
      <c r="W14" s="516"/>
      <c r="X14" s="434"/>
      <c r="Y14" s="434"/>
      <c r="Z14" s="434"/>
      <c r="AA14" s="434"/>
      <c r="AB14" s="435"/>
      <c r="AC14" s="506">
        <v>36.5</v>
      </c>
      <c r="AD14" s="507"/>
      <c r="AE14" s="507"/>
      <c r="AF14" s="507"/>
      <c r="AG14" s="508"/>
      <c r="AH14" s="506">
        <v>38.799999999999997</v>
      </c>
      <c r="AI14" s="507"/>
      <c r="AJ14" s="507"/>
      <c r="AK14" s="507"/>
      <c r="AL14" s="509"/>
      <c r="AM14" s="487"/>
      <c r="AN14" s="390"/>
      <c r="AO14" s="390"/>
      <c r="AP14" s="390"/>
      <c r="AQ14" s="390"/>
      <c r="AR14" s="390"/>
      <c r="AS14" s="390"/>
      <c r="AT14" s="391"/>
      <c r="AU14" s="467"/>
      <c r="AV14" s="468"/>
      <c r="AW14" s="468"/>
      <c r="AX14" s="468"/>
      <c r="AY14" s="396"/>
      <c r="AZ14" s="397"/>
      <c r="BA14" s="397"/>
      <c r="BB14" s="397"/>
      <c r="BC14" s="397"/>
      <c r="BD14" s="397"/>
      <c r="BE14" s="397"/>
      <c r="BF14" s="397"/>
      <c r="BG14" s="397"/>
      <c r="BH14" s="397"/>
      <c r="BI14" s="397"/>
      <c r="BJ14" s="397"/>
      <c r="BK14" s="397"/>
      <c r="BL14" s="397"/>
      <c r="BM14" s="398"/>
      <c r="BN14" s="416"/>
      <c r="BO14" s="417"/>
      <c r="BP14" s="417"/>
      <c r="BQ14" s="417"/>
      <c r="BR14" s="417"/>
      <c r="BS14" s="417"/>
      <c r="BT14" s="417"/>
      <c r="BU14" s="418"/>
      <c r="BV14" s="416"/>
      <c r="BW14" s="417"/>
      <c r="BX14" s="417"/>
      <c r="BY14" s="417"/>
      <c r="BZ14" s="417"/>
      <c r="CA14" s="417"/>
      <c r="CB14" s="417"/>
      <c r="CC14" s="418"/>
      <c r="CD14" s="422" t="s">
        <v>141</v>
      </c>
      <c r="CE14" s="423"/>
      <c r="CF14" s="423"/>
      <c r="CG14" s="423"/>
      <c r="CH14" s="423"/>
      <c r="CI14" s="423"/>
      <c r="CJ14" s="423"/>
      <c r="CK14" s="423"/>
      <c r="CL14" s="423"/>
      <c r="CM14" s="423"/>
      <c r="CN14" s="423"/>
      <c r="CO14" s="423"/>
      <c r="CP14" s="423"/>
      <c r="CQ14" s="423"/>
      <c r="CR14" s="423"/>
      <c r="CS14" s="424"/>
      <c r="CT14" s="517">
        <v>25.5</v>
      </c>
      <c r="CU14" s="518"/>
      <c r="CV14" s="518"/>
      <c r="CW14" s="518"/>
      <c r="CX14" s="518"/>
      <c r="CY14" s="518"/>
      <c r="CZ14" s="518"/>
      <c r="DA14" s="519"/>
      <c r="DB14" s="517">
        <v>37.1</v>
      </c>
      <c r="DC14" s="518"/>
      <c r="DD14" s="518"/>
      <c r="DE14" s="518"/>
      <c r="DF14" s="518"/>
      <c r="DG14" s="518"/>
      <c r="DH14" s="518"/>
      <c r="DI14" s="519"/>
      <c r="DJ14" s="165"/>
      <c r="DK14" s="165"/>
      <c r="DL14" s="165"/>
      <c r="DM14" s="165"/>
      <c r="DN14" s="165"/>
      <c r="DO14" s="165"/>
    </row>
    <row r="15" spans="1:119" ht="18.75" customHeight="1">
      <c r="A15" s="166"/>
      <c r="B15" s="528"/>
      <c r="C15" s="529"/>
      <c r="D15" s="529"/>
      <c r="E15" s="529"/>
      <c r="F15" s="529"/>
      <c r="G15" s="529"/>
      <c r="H15" s="529"/>
      <c r="I15" s="529"/>
      <c r="J15" s="529"/>
      <c r="K15" s="530"/>
      <c r="L15" s="176"/>
      <c r="M15" s="510" t="s">
        <v>142</v>
      </c>
      <c r="N15" s="511"/>
      <c r="O15" s="511"/>
      <c r="P15" s="511"/>
      <c r="Q15" s="512"/>
      <c r="R15" s="513">
        <v>13199</v>
      </c>
      <c r="S15" s="514"/>
      <c r="T15" s="514"/>
      <c r="U15" s="514"/>
      <c r="V15" s="515"/>
      <c r="W15" s="498" t="s">
        <v>143</v>
      </c>
      <c r="X15" s="431"/>
      <c r="Y15" s="431"/>
      <c r="Z15" s="431"/>
      <c r="AA15" s="431"/>
      <c r="AB15" s="432"/>
      <c r="AC15" s="392">
        <v>1462</v>
      </c>
      <c r="AD15" s="393"/>
      <c r="AE15" s="393"/>
      <c r="AF15" s="393"/>
      <c r="AG15" s="394"/>
      <c r="AH15" s="392">
        <v>1508</v>
      </c>
      <c r="AI15" s="393"/>
      <c r="AJ15" s="393"/>
      <c r="AK15" s="393"/>
      <c r="AL15" s="395"/>
      <c r="AM15" s="487"/>
      <c r="AN15" s="390"/>
      <c r="AO15" s="390"/>
      <c r="AP15" s="390"/>
      <c r="AQ15" s="390"/>
      <c r="AR15" s="390"/>
      <c r="AS15" s="390"/>
      <c r="AT15" s="391"/>
      <c r="AU15" s="467"/>
      <c r="AV15" s="468"/>
      <c r="AW15" s="468"/>
      <c r="AX15" s="468"/>
      <c r="AY15" s="408" t="s">
        <v>144</v>
      </c>
      <c r="AZ15" s="409"/>
      <c r="BA15" s="409"/>
      <c r="BB15" s="409"/>
      <c r="BC15" s="409"/>
      <c r="BD15" s="409"/>
      <c r="BE15" s="409"/>
      <c r="BF15" s="409"/>
      <c r="BG15" s="409"/>
      <c r="BH15" s="409"/>
      <c r="BI15" s="409"/>
      <c r="BJ15" s="409"/>
      <c r="BK15" s="409"/>
      <c r="BL15" s="409"/>
      <c r="BM15" s="410"/>
      <c r="BN15" s="411">
        <v>1355454</v>
      </c>
      <c r="BO15" s="412"/>
      <c r="BP15" s="412"/>
      <c r="BQ15" s="412"/>
      <c r="BR15" s="412"/>
      <c r="BS15" s="412"/>
      <c r="BT15" s="412"/>
      <c r="BU15" s="413"/>
      <c r="BV15" s="411">
        <v>1387114</v>
      </c>
      <c r="BW15" s="412"/>
      <c r="BX15" s="412"/>
      <c r="BY15" s="412"/>
      <c r="BZ15" s="412"/>
      <c r="CA15" s="412"/>
      <c r="CB15" s="412"/>
      <c r="CC15" s="413"/>
      <c r="CD15" s="500" t="s">
        <v>145</v>
      </c>
      <c r="CE15" s="501"/>
      <c r="CF15" s="501"/>
      <c r="CG15" s="501"/>
      <c r="CH15" s="501"/>
      <c r="CI15" s="501"/>
      <c r="CJ15" s="501"/>
      <c r="CK15" s="501"/>
      <c r="CL15" s="501"/>
      <c r="CM15" s="501"/>
      <c r="CN15" s="501"/>
      <c r="CO15" s="501"/>
      <c r="CP15" s="501"/>
      <c r="CQ15" s="501"/>
      <c r="CR15" s="501"/>
      <c r="CS15" s="502"/>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28"/>
      <c r="C16" s="529"/>
      <c r="D16" s="529"/>
      <c r="E16" s="529"/>
      <c r="F16" s="529"/>
      <c r="G16" s="529"/>
      <c r="H16" s="529"/>
      <c r="I16" s="529"/>
      <c r="J16" s="529"/>
      <c r="K16" s="530"/>
      <c r="L16" s="503" t="s">
        <v>146</v>
      </c>
      <c r="M16" s="504"/>
      <c r="N16" s="504"/>
      <c r="O16" s="504"/>
      <c r="P16" s="504"/>
      <c r="Q16" s="505"/>
      <c r="R16" s="495" t="s">
        <v>147</v>
      </c>
      <c r="S16" s="496"/>
      <c r="T16" s="496"/>
      <c r="U16" s="496"/>
      <c r="V16" s="497"/>
      <c r="W16" s="516"/>
      <c r="X16" s="434"/>
      <c r="Y16" s="434"/>
      <c r="Z16" s="434"/>
      <c r="AA16" s="434"/>
      <c r="AB16" s="435"/>
      <c r="AC16" s="506">
        <v>20.2</v>
      </c>
      <c r="AD16" s="507"/>
      <c r="AE16" s="507"/>
      <c r="AF16" s="507"/>
      <c r="AG16" s="508"/>
      <c r="AH16" s="506">
        <v>20.7</v>
      </c>
      <c r="AI16" s="507"/>
      <c r="AJ16" s="507"/>
      <c r="AK16" s="507"/>
      <c r="AL16" s="509"/>
      <c r="AM16" s="487"/>
      <c r="AN16" s="390"/>
      <c r="AO16" s="390"/>
      <c r="AP16" s="390"/>
      <c r="AQ16" s="390"/>
      <c r="AR16" s="390"/>
      <c r="AS16" s="390"/>
      <c r="AT16" s="391"/>
      <c r="AU16" s="467"/>
      <c r="AV16" s="468"/>
      <c r="AW16" s="468"/>
      <c r="AX16" s="468"/>
      <c r="AY16" s="396" t="s">
        <v>148</v>
      </c>
      <c r="AZ16" s="397"/>
      <c r="BA16" s="397"/>
      <c r="BB16" s="397"/>
      <c r="BC16" s="397"/>
      <c r="BD16" s="397"/>
      <c r="BE16" s="397"/>
      <c r="BF16" s="397"/>
      <c r="BG16" s="397"/>
      <c r="BH16" s="397"/>
      <c r="BI16" s="397"/>
      <c r="BJ16" s="397"/>
      <c r="BK16" s="397"/>
      <c r="BL16" s="397"/>
      <c r="BM16" s="398"/>
      <c r="BN16" s="416">
        <v>4589680</v>
      </c>
      <c r="BO16" s="417"/>
      <c r="BP16" s="417"/>
      <c r="BQ16" s="417"/>
      <c r="BR16" s="417"/>
      <c r="BS16" s="417"/>
      <c r="BT16" s="417"/>
      <c r="BU16" s="418"/>
      <c r="BV16" s="416">
        <v>4599891</v>
      </c>
      <c r="BW16" s="417"/>
      <c r="BX16" s="417"/>
      <c r="BY16" s="417"/>
      <c r="BZ16" s="417"/>
      <c r="CA16" s="417"/>
      <c r="CB16" s="417"/>
      <c r="CC16" s="418"/>
      <c r="CD16" s="180"/>
      <c r="CE16" s="414"/>
      <c r="CF16" s="414"/>
      <c r="CG16" s="414"/>
      <c r="CH16" s="414"/>
      <c r="CI16" s="414"/>
      <c r="CJ16" s="414"/>
      <c r="CK16" s="414"/>
      <c r="CL16" s="414"/>
      <c r="CM16" s="414"/>
      <c r="CN16" s="414"/>
      <c r="CO16" s="414"/>
      <c r="CP16" s="414"/>
      <c r="CQ16" s="414"/>
      <c r="CR16" s="414"/>
      <c r="CS16" s="415"/>
      <c r="CT16" s="386"/>
      <c r="CU16" s="387"/>
      <c r="CV16" s="387"/>
      <c r="CW16" s="387"/>
      <c r="CX16" s="387"/>
      <c r="CY16" s="387"/>
      <c r="CZ16" s="387"/>
      <c r="DA16" s="388"/>
      <c r="DB16" s="386"/>
      <c r="DC16" s="387"/>
      <c r="DD16" s="387"/>
      <c r="DE16" s="387"/>
      <c r="DF16" s="387"/>
      <c r="DG16" s="387"/>
      <c r="DH16" s="387"/>
      <c r="DI16" s="388"/>
      <c r="DJ16" s="165"/>
      <c r="DK16" s="165"/>
      <c r="DL16" s="165"/>
      <c r="DM16" s="165"/>
      <c r="DN16" s="165"/>
      <c r="DO16" s="165"/>
    </row>
    <row r="17" spans="1:119" ht="18.75" customHeight="1" thickBot="1">
      <c r="A17" s="166"/>
      <c r="B17" s="531"/>
      <c r="C17" s="532"/>
      <c r="D17" s="532"/>
      <c r="E17" s="532"/>
      <c r="F17" s="532"/>
      <c r="G17" s="532"/>
      <c r="H17" s="532"/>
      <c r="I17" s="532"/>
      <c r="J17" s="532"/>
      <c r="K17" s="533"/>
      <c r="L17" s="181"/>
      <c r="M17" s="492" t="s">
        <v>149</v>
      </c>
      <c r="N17" s="493"/>
      <c r="O17" s="493"/>
      <c r="P17" s="493"/>
      <c r="Q17" s="494"/>
      <c r="R17" s="495" t="s">
        <v>150</v>
      </c>
      <c r="S17" s="496"/>
      <c r="T17" s="496"/>
      <c r="U17" s="496"/>
      <c r="V17" s="497"/>
      <c r="W17" s="498" t="s">
        <v>151</v>
      </c>
      <c r="X17" s="431"/>
      <c r="Y17" s="431"/>
      <c r="Z17" s="431"/>
      <c r="AA17" s="431"/>
      <c r="AB17" s="432"/>
      <c r="AC17" s="392">
        <v>3140</v>
      </c>
      <c r="AD17" s="393"/>
      <c r="AE17" s="393"/>
      <c r="AF17" s="393"/>
      <c r="AG17" s="394"/>
      <c r="AH17" s="392">
        <v>2956</v>
      </c>
      <c r="AI17" s="393"/>
      <c r="AJ17" s="393"/>
      <c r="AK17" s="393"/>
      <c r="AL17" s="395"/>
      <c r="AM17" s="487"/>
      <c r="AN17" s="390"/>
      <c r="AO17" s="390"/>
      <c r="AP17" s="390"/>
      <c r="AQ17" s="390"/>
      <c r="AR17" s="390"/>
      <c r="AS17" s="390"/>
      <c r="AT17" s="391"/>
      <c r="AU17" s="467"/>
      <c r="AV17" s="468"/>
      <c r="AW17" s="468"/>
      <c r="AX17" s="468"/>
      <c r="AY17" s="396" t="s">
        <v>152</v>
      </c>
      <c r="AZ17" s="397"/>
      <c r="BA17" s="397"/>
      <c r="BB17" s="397"/>
      <c r="BC17" s="397"/>
      <c r="BD17" s="397"/>
      <c r="BE17" s="397"/>
      <c r="BF17" s="397"/>
      <c r="BG17" s="397"/>
      <c r="BH17" s="397"/>
      <c r="BI17" s="397"/>
      <c r="BJ17" s="397"/>
      <c r="BK17" s="397"/>
      <c r="BL17" s="397"/>
      <c r="BM17" s="398"/>
      <c r="BN17" s="416">
        <v>1713616</v>
      </c>
      <c r="BO17" s="417"/>
      <c r="BP17" s="417"/>
      <c r="BQ17" s="417"/>
      <c r="BR17" s="417"/>
      <c r="BS17" s="417"/>
      <c r="BT17" s="417"/>
      <c r="BU17" s="418"/>
      <c r="BV17" s="416">
        <v>1773496</v>
      </c>
      <c r="BW17" s="417"/>
      <c r="BX17" s="417"/>
      <c r="BY17" s="417"/>
      <c r="BZ17" s="417"/>
      <c r="CA17" s="417"/>
      <c r="CB17" s="417"/>
      <c r="CC17" s="418"/>
      <c r="CD17" s="180"/>
      <c r="CE17" s="414"/>
      <c r="CF17" s="414"/>
      <c r="CG17" s="414"/>
      <c r="CH17" s="414"/>
      <c r="CI17" s="414"/>
      <c r="CJ17" s="414"/>
      <c r="CK17" s="414"/>
      <c r="CL17" s="414"/>
      <c r="CM17" s="414"/>
      <c r="CN17" s="414"/>
      <c r="CO17" s="414"/>
      <c r="CP17" s="414"/>
      <c r="CQ17" s="414"/>
      <c r="CR17" s="414"/>
      <c r="CS17" s="415"/>
      <c r="CT17" s="386"/>
      <c r="CU17" s="387"/>
      <c r="CV17" s="387"/>
      <c r="CW17" s="387"/>
      <c r="CX17" s="387"/>
      <c r="CY17" s="387"/>
      <c r="CZ17" s="387"/>
      <c r="DA17" s="388"/>
      <c r="DB17" s="386"/>
      <c r="DC17" s="387"/>
      <c r="DD17" s="387"/>
      <c r="DE17" s="387"/>
      <c r="DF17" s="387"/>
      <c r="DG17" s="387"/>
      <c r="DH17" s="387"/>
      <c r="DI17" s="388"/>
      <c r="DJ17" s="165"/>
      <c r="DK17" s="165"/>
      <c r="DL17" s="165"/>
      <c r="DM17" s="165"/>
      <c r="DN17" s="165"/>
      <c r="DO17" s="165"/>
    </row>
    <row r="18" spans="1:119" ht="18.75" customHeight="1" thickBot="1">
      <c r="A18" s="166"/>
      <c r="B18" s="469" t="s">
        <v>153</v>
      </c>
      <c r="C18" s="470"/>
      <c r="D18" s="470"/>
      <c r="E18" s="471"/>
      <c r="F18" s="471"/>
      <c r="G18" s="471"/>
      <c r="H18" s="471"/>
      <c r="I18" s="471"/>
      <c r="J18" s="471"/>
      <c r="K18" s="471"/>
      <c r="L18" s="488">
        <v>120.28</v>
      </c>
      <c r="M18" s="488"/>
      <c r="N18" s="488"/>
      <c r="O18" s="488"/>
      <c r="P18" s="488"/>
      <c r="Q18" s="488"/>
      <c r="R18" s="489"/>
      <c r="S18" s="489"/>
      <c r="T18" s="489"/>
      <c r="U18" s="489"/>
      <c r="V18" s="490"/>
      <c r="W18" s="483"/>
      <c r="X18" s="484"/>
      <c r="Y18" s="484"/>
      <c r="Z18" s="484"/>
      <c r="AA18" s="484"/>
      <c r="AB18" s="499"/>
      <c r="AC18" s="380">
        <v>43.3</v>
      </c>
      <c r="AD18" s="381"/>
      <c r="AE18" s="381"/>
      <c r="AF18" s="381"/>
      <c r="AG18" s="491"/>
      <c r="AH18" s="380">
        <v>40.5</v>
      </c>
      <c r="AI18" s="381"/>
      <c r="AJ18" s="381"/>
      <c r="AK18" s="381"/>
      <c r="AL18" s="382"/>
      <c r="AM18" s="487"/>
      <c r="AN18" s="390"/>
      <c r="AO18" s="390"/>
      <c r="AP18" s="390"/>
      <c r="AQ18" s="390"/>
      <c r="AR18" s="390"/>
      <c r="AS18" s="390"/>
      <c r="AT18" s="391"/>
      <c r="AU18" s="467"/>
      <c r="AV18" s="468"/>
      <c r="AW18" s="468"/>
      <c r="AX18" s="468"/>
      <c r="AY18" s="396" t="s">
        <v>154</v>
      </c>
      <c r="AZ18" s="397"/>
      <c r="BA18" s="397"/>
      <c r="BB18" s="397"/>
      <c r="BC18" s="397"/>
      <c r="BD18" s="397"/>
      <c r="BE18" s="397"/>
      <c r="BF18" s="397"/>
      <c r="BG18" s="397"/>
      <c r="BH18" s="397"/>
      <c r="BI18" s="397"/>
      <c r="BJ18" s="397"/>
      <c r="BK18" s="397"/>
      <c r="BL18" s="397"/>
      <c r="BM18" s="398"/>
      <c r="BN18" s="416">
        <v>5041211</v>
      </c>
      <c r="BO18" s="417"/>
      <c r="BP18" s="417"/>
      <c r="BQ18" s="417"/>
      <c r="BR18" s="417"/>
      <c r="BS18" s="417"/>
      <c r="BT18" s="417"/>
      <c r="BU18" s="418"/>
      <c r="BV18" s="416">
        <v>4872708</v>
      </c>
      <c r="BW18" s="417"/>
      <c r="BX18" s="417"/>
      <c r="BY18" s="417"/>
      <c r="BZ18" s="417"/>
      <c r="CA18" s="417"/>
      <c r="CB18" s="417"/>
      <c r="CC18" s="418"/>
      <c r="CD18" s="180"/>
      <c r="CE18" s="414"/>
      <c r="CF18" s="414"/>
      <c r="CG18" s="414"/>
      <c r="CH18" s="414"/>
      <c r="CI18" s="414"/>
      <c r="CJ18" s="414"/>
      <c r="CK18" s="414"/>
      <c r="CL18" s="414"/>
      <c r="CM18" s="414"/>
      <c r="CN18" s="414"/>
      <c r="CO18" s="414"/>
      <c r="CP18" s="414"/>
      <c r="CQ18" s="414"/>
      <c r="CR18" s="414"/>
      <c r="CS18" s="415"/>
      <c r="CT18" s="386"/>
      <c r="CU18" s="387"/>
      <c r="CV18" s="387"/>
      <c r="CW18" s="387"/>
      <c r="CX18" s="387"/>
      <c r="CY18" s="387"/>
      <c r="CZ18" s="387"/>
      <c r="DA18" s="388"/>
      <c r="DB18" s="386"/>
      <c r="DC18" s="387"/>
      <c r="DD18" s="387"/>
      <c r="DE18" s="387"/>
      <c r="DF18" s="387"/>
      <c r="DG18" s="387"/>
      <c r="DH18" s="387"/>
      <c r="DI18" s="388"/>
      <c r="DJ18" s="165"/>
      <c r="DK18" s="165"/>
      <c r="DL18" s="165"/>
      <c r="DM18" s="165"/>
      <c r="DN18" s="165"/>
      <c r="DO18" s="165"/>
    </row>
    <row r="19" spans="1:119" ht="18.75" customHeight="1" thickBot="1">
      <c r="A19" s="166"/>
      <c r="B19" s="469" t="s">
        <v>155</v>
      </c>
      <c r="C19" s="470"/>
      <c r="D19" s="470"/>
      <c r="E19" s="471"/>
      <c r="F19" s="471"/>
      <c r="G19" s="471"/>
      <c r="H19" s="471"/>
      <c r="I19" s="471"/>
      <c r="J19" s="471"/>
      <c r="K19" s="471"/>
      <c r="L19" s="472">
        <v>106</v>
      </c>
      <c r="M19" s="472"/>
      <c r="N19" s="472"/>
      <c r="O19" s="472"/>
      <c r="P19" s="472"/>
      <c r="Q19" s="472"/>
      <c r="R19" s="473"/>
      <c r="S19" s="473"/>
      <c r="T19" s="473"/>
      <c r="U19" s="473"/>
      <c r="V19" s="474"/>
      <c r="W19" s="481"/>
      <c r="X19" s="482"/>
      <c r="Y19" s="482"/>
      <c r="Z19" s="482"/>
      <c r="AA19" s="482"/>
      <c r="AB19" s="482"/>
      <c r="AC19" s="485"/>
      <c r="AD19" s="485"/>
      <c r="AE19" s="485"/>
      <c r="AF19" s="485"/>
      <c r="AG19" s="485"/>
      <c r="AH19" s="485"/>
      <c r="AI19" s="485"/>
      <c r="AJ19" s="485"/>
      <c r="AK19" s="485"/>
      <c r="AL19" s="486"/>
      <c r="AM19" s="487"/>
      <c r="AN19" s="390"/>
      <c r="AO19" s="390"/>
      <c r="AP19" s="390"/>
      <c r="AQ19" s="390"/>
      <c r="AR19" s="390"/>
      <c r="AS19" s="390"/>
      <c r="AT19" s="391"/>
      <c r="AU19" s="467"/>
      <c r="AV19" s="468"/>
      <c r="AW19" s="468"/>
      <c r="AX19" s="468"/>
      <c r="AY19" s="396" t="s">
        <v>156</v>
      </c>
      <c r="AZ19" s="397"/>
      <c r="BA19" s="397"/>
      <c r="BB19" s="397"/>
      <c r="BC19" s="397"/>
      <c r="BD19" s="397"/>
      <c r="BE19" s="397"/>
      <c r="BF19" s="397"/>
      <c r="BG19" s="397"/>
      <c r="BH19" s="397"/>
      <c r="BI19" s="397"/>
      <c r="BJ19" s="397"/>
      <c r="BK19" s="397"/>
      <c r="BL19" s="397"/>
      <c r="BM19" s="398"/>
      <c r="BN19" s="416">
        <v>6851396</v>
      </c>
      <c r="BO19" s="417"/>
      <c r="BP19" s="417"/>
      <c r="BQ19" s="417"/>
      <c r="BR19" s="417"/>
      <c r="BS19" s="417"/>
      <c r="BT19" s="417"/>
      <c r="BU19" s="418"/>
      <c r="BV19" s="416">
        <v>6827461</v>
      </c>
      <c r="BW19" s="417"/>
      <c r="BX19" s="417"/>
      <c r="BY19" s="417"/>
      <c r="BZ19" s="417"/>
      <c r="CA19" s="417"/>
      <c r="CB19" s="417"/>
      <c r="CC19" s="418"/>
      <c r="CD19" s="180"/>
      <c r="CE19" s="414"/>
      <c r="CF19" s="414"/>
      <c r="CG19" s="414"/>
      <c r="CH19" s="414"/>
      <c r="CI19" s="414"/>
      <c r="CJ19" s="414"/>
      <c r="CK19" s="414"/>
      <c r="CL19" s="414"/>
      <c r="CM19" s="414"/>
      <c r="CN19" s="414"/>
      <c r="CO19" s="414"/>
      <c r="CP19" s="414"/>
      <c r="CQ19" s="414"/>
      <c r="CR19" s="414"/>
      <c r="CS19" s="415"/>
      <c r="CT19" s="386"/>
      <c r="CU19" s="387"/>
      <c r="CV19" s="387"/>
      <c r="CW19" s="387"/>
      <c r="CX19" s="387"/>
      <c r="CY19" s="387"/>
      <c r="CZ19" s="387"/>
      <c r="DA19" s="388"/>
      <c r="DB19" s="386"/>
      <c r="DC19" s="387"/>
      <c r="DD19" s="387"/>
      <c r="DE19" s="387"/>
      <c r="DF19" s="387"/>
      <c r="DG19" s="387"/>
      <c r="DH19" s="387"/>
      <c r="DI19" s="388"/>
      <c r="DJ19" s="165"/>
      <c r="DK19" s="165"/>
      <c r="DL19" s="165"/>
      <c r="DM19" s="165"/>
      <c r="DN19" s="165"/>
      <c r="DO19" s="165"/>
    </row>
    <row r="20" spans="1:119" ht="18.75" customHeight="1" thickBot="1">
      <c r="A20" s="166"/>
      <c r="B20" s="469" t="s">
        <v>157</v>
      </c>
      <c r="C20" s="470"/>
      <c r="D20" s="470"/>
      <c r="E20" s="471"/>
      <c r="F20" s="471"/>
      <c r="G20" s="471"/>
      <c r="H20" s="471"/>
      <c r="I20" s="471"/>
      <c r="J20" s="471"/>
      <c r="K20" s="471"/>
      <c r="L20" s="472">
        <v>4421</v>
      </c>
      <c r="M20" s="472"/>
      <c r="N20" s="472"/>
      <c r="O20" s="472"/>
      <c r="P20" s="472"/>
      <c r="Q20" s="472"/>
      <c r="R20" s="473"/>
      <c r="S20" s="473"/>
      <c r="T20" s="473"/>
      <c r="U20" s="473"/>
      <c r="V20" s="474"/>
      <c r="W20" s="483"/>
      <c r="X20" s="484"/>
      <c r="Y20" s="484"/>
      <c r="Z20" s="484"/>
      <c r="AA20" s="484"/>
      <c r="AB20" s="484"/>
      <c r="AC20" s="475"/>
      <c r="AD20" s="475"/>
      <c r="AE20" s="475"/>
      <c r="AF20" s="475"/>
      <c r="AG20" s="475"/>
      <c r="AH20" s="475"/>
      <c r="AI20" s="475"/>
      <c r="AJ20" s="475"/>
      <c r="AK20" s="475"/>
      <c r="AL20" s="476"/>
      <c r="AM20" s="477"/>
      <c r="AN20" s="372"/>
      <c r="AO20" s="372"/>
      <c r="AP20" s="372"/>
      <c r="AQ20" s="372"/>
      <c r="AR20" s="372"/>
      <c r="AS20" s="372"/>
      <c r="AT20" s="373"/>
      <c r="AU20" s="478"/>
      <c r="AV20" s="479"/>
      <c r="AW20" s="479"/>
      <c r="AX20" s="480"/>
      <c r="AY20" s="396"/>
      <c r="AZ20" s="397"/>
      <c r="BA20" s="397"/>
      <c r="BB20" s="397"/>
      <c r="BC20" s="397"/>
      <c r="BD20" s="397"/>
      <c r="BE20" s="397"/>
      <c r="BF20" s="397"/>
      <c r="BG20" s="397"/>
      <c r="BH20" s="397"/>
      <c r="BI20" s="397"/>
      <c r="BJ20" s="397"/>
      <c r="BK20" s="397"/>
      <c r="BL20" s="397"/>
      <c r="BM20" s="398"/>
      <c r="BN20" s="416"/>
      <c r="BO20" s="417"/>
      <c r="BP20" s="417"/>
      <c r="BQ20" s="417"/>
      <c r="BR20" s="417"/>
      <c r="BS20" s="417"/>
      <c r="BT20" s="417"/>
      <c r="BU20" s="418"/>
      <c r="BV20" s="416"/>
      <c r="BW20" s="417"/>
      <c r="BX20" s="417"/>
      <c r="BY20" s="417"/>
      <c r="BZ20" s="417"/>
      <c r="CA20" s="417"/>
      <c r="CB20" s="417"/>
      <c r="CC20" s="418"/>
      <c r="CD20" s="180"/>
      <c r="CE20" s="414"/>
      <c r="CF20" s="414"/>
      <c r="CG20" s="414"/>
      <c r="CH20" s="414"/>
      <c r="CI20" s="414"/>
      <c r="CJ20" s="414"/>
      <c r="CK20" s="414"/>
      <c r="CL20" s="414"/>
      <c r="CM20" s="414"/>
      <c r="CN20" s="414"/>
      <c r="CO20" s="414"/>
      <c r="CP20" s="414"/>
      <c r="CQ20" s="414"/>
      <c r="CR20" s="414"/>
      <c r="CS20" s="415"/>
      <c r="CT20" s="386"/>
      <c r="CU20" s="387"/>
      <c r="CV20" s="387"/>
      <c r="CW20" s="387"/>
      <c r="CX20" s="387"/>
      <c r="CY20" s="387"/>
      <c r="CZ20" s="387"/>
      <c r="DA20" s="388"/>
      <c r="DB20" s="386"/>
      <c r="DC20" s="387"/>
      <c r="DD20" s="387"/>
      <c r="DE20" s="387"/>
      <c r="DF20" s="387"/>
      <c r="DG20" s="387"/>
      <c r="DH20" s="387"/>
      <c r="DI20" s="388"/>
      <c r="DJ20" s="165"/>
      <c r="DK20" s="165"/>
      <c r="DL20" s="165"/>
      <c r="DM20" s="165"/>
      <c r="DN20" s="165"/>
      <c r="DO20" s="165"/>
    </row>
    <row r="21" spans="1:119" ht="18.75" customHeight="1">
      <c r="A21" s="166"/>
      <c r="B21" s="447" t="s">
        <v>158</v>
      </c>
      <c r="C21" s="448"/>
      <c r="D21" s="448"/>
      <c r="E21" s="448"/>
      <c r="F21" s="448"/>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8"/>
      <c r="AQ21" s="448"/>
      <c r="AR21" s="448"/>
      <c r="AS21" s="448"/>
      <c r="AT21" s="448"/>
      <c r="AU21" s="448"/>
      <c r="AV21" s="448"/>
      <c r="AW21" s="448"/>
      <c r="AX21" s="449"/>
      <c r="AY21" s="396"/>
      <c r="AZ21" s="397"/>
      <c r="BA21" s="397"/>
      <c r="BB21" s="397"/>
      <c r="BC21" s="397"/>
      <c r="BD21" s="397"/>
      <c r="BE21" s="397"/>
      <c r="BF21" s="397"/>
      <c r="BG21" s="397"/>
      <c r="BH21" s="397"/>
      <c r="BI21" s="397"/>
      <c r="BJ21" s="397"/>
      <c r="BK21" s="397"/>
      <c r="BL21" s="397"/>
      <c r="BM21" s="398"/>
      <c r="BN21" s="416"/>
      <c r="BO21" s="417"/>
      <c r="BP21" s="417"/>
      <c r="BQ21" s="417"/>
      <c r="BR21" s="417"/>
      <c r="BS21" s="417"/>
      <c r="BT21" s="417"/>
      <c r="BU21" s="418"/>
      <c r="BV21" s="416"/>
      <c r="BW21" s="417"/>
      <c r="BX21" s="417"/>
      <c r="BY21" s="417"/>
      <c r="BZ21" s="417"/>
      <c r="CA21" s="417"/>
      <c r="CB21" s="417"/>
      <c r="CC21" s="418"/>
      <c r="CD21" s="180"/>
      <c r="CE21" s="414"/>
      <c r="CF21" s="414"/>
      <c r="CG21" s="414"/>
      <c r="CH21" s="414"/>
      <c r="CI21" s="414"/>
      <c r="CJ21" s="414"/>
      <c r="CK21" s="414"/>
      <c r="CL21" s="414"/>
      <c r="CM21" s="414"/>
      <c r="CN21" s="414"/>
      <c r="CO21" s="414"/>
      <c r="CP21" s="414"/>
      <c r="CQ21" s="414"/>
      <c r="CR21" s="414"/>
      <c r="CS21" s="415"/>
      <c r="CT21" s="386"/>
      <c r="CU21" s="387"/>
      <c r="CV21" s="387"/>
      <c r="CW21" s="387"/>
      <c r="CX21" s="387"/>
      <c r="CY21" s="387"/>
      <c r="CZ21" s="387"/>
      <c r="DA21" s="388"/>
      <c r="DB21" s="386"/>
      <c r="DC21" s="387"/>
      <c r="DD21" s="387"/>
      <c r="DE21" s="387"/>
      <c r="DF21" s="387"/>
      <c r="DG21" s="387"/>
      <c r="DH21" s="387"/>
      <c r="DI21" s="388"/>
      <c r="DJ21" s="165"/>
      <c r="DK21" s="165"/>
      <c r="DL21" s="165"/>
      <c r="DM21" s="165"/>
      <c r="DN21" s="165"/>
      <c r="DO21" s="165"/>
    </row>
    <row r="22" spans="1:119" ht="18.75" customHeight="1" thickBot="1">
      <c r="A22" s="166"/>
      <c r="B22" s="450" t="s">
        <v>159</v>
      </c>
      <c r="C22" s="451"/>
      <c r="D22" s="452"/>
      <c r="E22" s="459" t="s">
        <v>1</v>
      </c>
      <c r="F22" s="431"/>
      <c r="G22" s="431"/>
      <c r="H22" s="431"/>
      <c r="I22" s="431"/>
      <c r="J22" s="431"/>
      <c r="K22" s="432"/>
      <c r="L22" s="459" t="s">
        <v>160</v>
      </c>
      <c r="M22" s="431"/>
      <c r="N22" s="431"/>
      <c r="O22" s="431"/>
      <c r="P22" s="432"/>
      <c r="Q22" s="441" t="s">
        <v>161</v>
      </c>
      <c r="R22" s="442"/>
      <c r="S22" s="442"/>
      <c r="T22" s="442"/>
      <c r="U22" s="442"/>
      <c r="V22" s="460"/>
      <c r="W22" s="462" t="s">
        <v>162</v>
      </c>
      <c r="X22" s="451"/>
      <c r="Y22" s="452"/>
      <c r="Z22" s="459" t="s">
        <v>1</v>
      </c>
      <c r="AA22" s="431"/>
      <c r="AB22" s="431"/>
      <c r="AC22" s="431"/>
      <c r="AD22" s="431"/>
      <c r="AE22" s="431"/>
      <c r="AF22" s="431"/>
      <c r="AG22" s="432"/>
      <c r="AH22" s="430" t="s">
        <v>163</v>
      </c>
      <c r="AI22" s="431"/>
      <c r="AJ22" s="431"/>
      <c r="AK22" s="431"/>
      <c r="AL22" s="432"/>
      <c r="AM22" s="430" t="s">
        <v>164</v>
      </c>
      <c r="AN22" s="436"/>
      <c r="AO22" s="436"/>
      <c r="AP22" s="436"/>
      <c r="AQ22" s="436"/>
      <c r="AR22" s="437"/>
      <c r="AS22" s="441" t="s">
        <v>161</v>
      </c>
      <c r="AT22" s="442"/>
      <c r="AU22" s="442"/>
      <c r="AV22" s="442"/>
      <c r="AW22" s="442"/>
      <c r="AX22" s="443"/>
      <c r="AY22" s="383"/>
      <c r="AZ22" s="384"/>
      <c r="BA22" s="384"/>
      <c r="BB22" s="384"/>
      <c r="BC22" s="384"/>
      <c r="BD22" s="384"/>
      <c r="BE22" s="384"/>
      <c r="BF22" s="384"/>
      <c r="BG22" s="384"/>
      <c r="BH22" s="384"/>
      <c r="BI22" s="384"/>
      <c r="BJ22" s="384"/>
      <c r="BK22" s="384"/>
      <c r="BL22" s="384"/>
      <c r="BM22" s="385"/>
      <c r="BN22" s="419"/>
      <c r="BO22" s="420"/>
      <c r="BP22" s="420"/>
      <c r="BQ22" s="420"/>
      <c r="BR22" s="420"/>
      <c r="BS22" s="420"/>
      <c r="BT22" s="420"/>
      <c r="BU22" s="421"/>
      <c r="BV22" s="419"/>
      <c r="BW22" s="420"/>
      <c r="BX22" s="420"/>
      <c r="BY22" s="420"/>
      <c r="BZ22" s="420"/>
      <c r="CA22" s="420"/>
      <c r="CB22" s="420"/>
      <c r="CC22" s="421"/>
      <c r="CD22" s="180"/>
      <c r="CE22" s="414"/>
      <c r="CF22" s="414"/>
      <c r="CG22" s="414"/>
      <c r="CH22" s="414"/>
      <c r="CI22" s="414"/>
      <c r="CJ22" s="414"/>
      <c r="CK22" s="414"/>
      <c r="CL22" s="414"/>
      <c r="CM22" s="414"/>
      <c r="CN22" s="414"/>
      <c r="CO22" s="414"/>
      <c r="CP22" s="414"/>
      <c r="CQ22" s="414"/>
      <c r="CR22" s="414"/>
      <c r="CS22" s="415"/>
      <c r="CT22" s="386"/>
      <c r="CU22" s="387"/>
      <c r="CV22" s="387"/>
      <c r="CW22" s="387"/>
      <c r="CX22" s="387"/>
      <c r="CY22" s="387"/>
      <c r="CZ22" s="387"/>
      <c r="DA22" s="388"/>
      <c r="DB22" s="386"/>
      <c r="DC22" s="387"/>
      <c r="DD22" s="387"/>
      <c r="DE22" s="387"/>
      <c r="DF22" s="387"/>
      <c r="DG22" s="387"/>
      <c r="DH22" s="387"/>
      <c r="DI22" s="388"/>
      <c r="DJ22" s="165"/>
      <c r="DK22" s="165"/>
      <c r="DL22" s="165"/>
      <c r="DM22" s="165"/>
      <c r="DN22" s="165"/>
      <c r="DO22" s="165"/>
    </row>
    <row r="23" spans="1:119" ht="18.75" customHeight="1">
      <c r="A23" s="166"/>
      <c r="B23" s="453"/>
      <c r="C23" s="454"/>
      <c r="D23" s="455"/>
      <c r="E23" s="433"/>
      <c r="F23" s="434"/>
      <c r="G23" s="434"/>
      <c r="H23" s="434"/>
      <c r="I23" s="434"/>
      <c r="J23" s="434"/>
      <c r="K23" s="435"/>
      <c r="L23" s="433"/>
      <c r="M23" s="434"/>
      <c r="N23" s="434"/>
      <c r="O23" s="434"/>
      <c r="P23" s="435"/>
      <c r="Q23" s="444"/>
      <c r="R23" s="445"/>
      <c r="S23" s="445"/>
      <c r="T23" s="445"/>
      <c r="U23" s="445"/>
      <c r="V23" s="461"/>
      <c r="W23" s="463"/>
      <c r="X23" s="454"/>
      <c r="Y23" s="455"/>
      <c r="Z23" s="433"/>
      <c r="AA23" s="434"/>
      <c r="AB23" s="434"/>
      <c r="AC23" s="434"/>
      <c r="AD23" s="434"/>
      <c r="AE23" s="434"/>
      <c r="AF23" s="434"/>
      <c r="AG23" s="435"/>
      <c r="AH23" s="433"/>
      <c r="AI23" s="434"/>
      <c r="AJ23" s="434"/>
      <c r="AK23" s="434"/>
      <c r="AL23" s="435"/>
      <c r="AM23" s="438"/>
      <c r="AN23" s="439"/>
      <c r="AO23" s="439"/>
      <c r="AP23" s="439"/>
      <c r="AQ23" s="439"/>
      <c r="AR23" s="440"/>
      <c r="AS23" s="444"/>
      <c r="AT23" s="445"/>
      <c r="AU23" s="445"/>
      <c r="AV23" s="445"/>
      <c r="AW23" s="445"/>
      <c r="AX23" s="446"/>
      <c r="AY23" s="408" t="s">
        <v>165</v>
      </c>
      <c r="AZ23" s="409"/>
      <c r="BA23" s="409"/>
      <c r="BB23" s="409"/>
      <c r="BC23" s="409"/>
      <c r="BD23" s="409"/>
      <c r="BE23" s="409"/>
      <c r="BF23" s="409"/>
      <c r="BG23" s="409"/>
      <c r="BH23" s="409"/>
      <c r="BI23" s="409"/>
      <c r="BJ23" s="409"/>
      <c r="BK23" s="409"/>
      <c r="BL23" s="409"/>
      <c r="BM23" s="410"/>
      <c r="BN23" s="416">
        <v>9925639</v>
      </c>
      <c r="BO23" s="417"/>
      <c r="BP23" s="417"/>
      <c r="BQ23" s="417"/>
      <c r="BR23" s="417"/>
      <c r="BS23" s="417"/>
      <c r="BT23" s="417"/>
      <c r="BU23" s="418"/>
      <c r="BV23" s="416">
        <v>10347970</v>
      </c>
      <c r="BW23" s="417"/>
      <c r="BX23" s="417"/>
      <c r="BY23" s="417"/>
      <c r="BZ23" s="417"/>
      <c r="CA23" s="417"/>
      <c r="CB23" s="417"/>
      <c r="CC23" s="418"/>
      <c r="CD23" s="180"/>
      <c r="CE23" s="414"/>
      <c r="CF23" s="414"/>
      <c r="CG23" s="414"/>
      <c r="CH23" s="414"/>
      <c r="CI23" s="414"/>
      <c r="CJ23" s="414"/>
      <c r="CK23" s="414"/>
      <c r="CL23" s="414"/>
      <c r="CM23" s="414"/>
      <c r="CN23" s="414"/>
      <c r="CO23" s="414"/>
      <c r="CP23" s="414"/>
      <c r="CQ23" s="414"/>
      <c r="CR23" s="414"/>
      <c r="CS23" s="415"/>
      <c r="CT23" s="386"/>
      <c r="CU23" s="387"/>
      <c r="CV23" s="387"/>
      <c r="CW23" s="387"/>
      <c r="CX23" s="387"/>
      <c r="CY23" s="387"/>
      <c r="CZ23" s="387"/>
      <c r="DA23" s="388"/>
      <c r="DB23" s="386"/>
      <c r="DC23" s="387"/>
      <c r="DD23" s="387"/>
      <c r="DE23" s="387"/>
      <c r="DF23" s="387"/>
      <c r="DG23" s="387"/>
      <c r="DH23" s="387"/>
      <c r="DI23" s="388"/>
      <c r="DJ23" s="165"/>
      <c r="DK23" s="165"/>
      <c r="DL23" s="165"/>
      <c r="DM23" s="165"/>
      <c r="DN23" s="165"/>
      <c r="DO23" s="165"/>
    </row>
    <row r="24" spans="1:119" ht="18.75" customHeight="1" thickBot="1">
      <c r="A24" s="166"/>
      <c r="B24" s="453"/>
      <c r="C24" s="454"/>
      <c r="D24" s="455"/>
      <c r="E24" s="389" t="s">
        <v>166</v>
      </c>
      <c r="F24" s="390"/>
      <c r="G24" s="390"/>
      <c r="H24" s="390"/>
      <c r="I24" s="390"/>
      <c r="J24" s="390"/>
      <c r="K24" s="391"/>
      <c r="L24" s="392">
        <v>1</v>
      </c>
      <c r="M24" s="393"/>
      <c r="N24" s="393"/>
      <c r="O24" s="393"/>
      <c r="P24" s="394"/>
      <c r="Q24" s="392">
        <v>7200</v>
      </c>
      <c r="R24" s="393"/>
      <c r="S24" s="393"/>
      <c r="T24" s="393"/>
      <c r="U24" s="393"/>
      <c r="V24" s="394"/>
      <c r="W24" s="463"/>
      <c r="X24" s="454"/>
      <c r="Y24" s="455"/>
      <c r="Z24" s="389" t="s">
        <v>167</v>
      </c>
      <c r="AA24" s="390"/>
      <c r="AB24" s="390"/>
      <c r="AC24" s="390"/>
      <c r="AD24" s="390"/>
      <c r="AE24" s="390"/>
      <c r="AF24" s="390"/>
      <c r="AG24" s="391"/>
      <c r="AH24" s="392">
        <v>110</v>
      </c>
      <c r="AI24" s="393"/>
      <c r="AJ24" s="393"/>
      <c r="AK24" s="393"/>
      <c r="AL24" s="394"/>
      <c r="AM24" s="392">
        <v>311630</v>
      </c>
      <c r="AN24" s="393"/>
      <c r="AO24" s="393"/>
      <c r="AP24" s="393"/>
      <c r="AQ24" s="393"/>
      <c r="AR24" s="394"/>
      <c r="AS24" s="392">
        <v>2833</v>
      </c>
      <c r="AT24" s="393"/>
      <c r="AU24" s="393"/>
      <c r="AV24" s="393"/>
      <c r="AW24" s="393"/>
      <c r="AX24" s="395"/>
      <c r="AY24" s="383" t="s">
        <v>168</v>
      </c>
      <c r="AZ24" s="384"/>
      <c r="BA24" s="384"/>
      <c r="BB24" s="384"/>
      <c r="BC24" s="384"/>
      <c r="BD24" s="384"/>
      <c r="BE24" s="384"/>
      <c r="BF24" s="384"/>
      <c r="BG24" s="384"/>
      <c r="BH24" s="384"/>
      <c r="BI24" s="384"/>
      <c r="BJ24" s="384"/>
      <c r="BK24" s="384"/>
      <c r="BL24" s="384"/>
      <c r="BM24" s="385"/>
      <c r="BN24" s="416">
        <v>8858874</v>
      </c>
      <c r="BO24" s="417"/>
      <c r="BP24" s="417"/>
      <c r="BQ24" s="417"/>
      <c r="BR24" s="417"/>
      <c r="BS24" s="417"/>
      <c r="BT24" s="417"/>
      <c r="BU24" s="418"/>
      <c r="BV24" s="416">
        <v>8856186</v>
      </c>
      <c r="BW24" s="417"/>
      <c r="BX24" s="417"/>
      <c r="BY24" s="417"/>
      <c r="BZ24" s="417"/>
      <c r="CA24" s="417"/>
      <c r="CB24" s="417"/>
      <c r="CC24" s="418"/>
      <c r="CD24" s="180"/>
      <c r="CE24" s="414"/>
      <c r="CF24" s="414"/>
      <c r="CG24" s="414"/>
      <c r="CH24" s="414"/>
      <c r="CI24" s="414"/>
      <c r="CJ24" s="414"/>
      <c r="CK24" s="414"/>
      <c r="CL24" s="414"/>
      <c r="CM24" s="414"/>
      <c r="CN24" s="414"/>
      <c r="CO24" s="414"/>
      <c r="CP24" s="414"/>
      <c r="CQ24" s="414"/>
      <c r="CR24" s="414"/>
      <c r="CS24" s="415"/>
      <c r="CT24" s="386"/>
      <c r="CU24" s="387"/>
      <c r="CV24" s="387"/>
      <c r="CW24" s="387"/>
      <c r="CX24" s="387"/>
      <c r="CY24" s="387"/>
      <c r="CZ24" s="387"/>
      <c r="DA24" s="388"/>
      <c r="DB24" s="386"/>
      <c r="DC24" s="387"/>
      <c r="DD24" s="387"/>
      <c r="DE24" s="387"/>
      <c r="DF24" s="387"/>
      <c r="DG24" s="387"/>
      <c r="DH24" s="387"/>
      <c r="DI24" s="388"/>
      <c r="DJ24" s="165"/>
      <c r="DK24" s="165"/>
      <c r="DL24" s="165"/>
      <c r="DM24" s="165"/>
      <c r="DN24" s="165"/>
      <c r="DO24" s="165"/>
    </row>
    <row r="25" spans="1:119" s="165" customFormat="1" ht="18.75" customHeight="1">
      <c r="A25" s="166"/>
      <c r="B25" s="453"/>
      <c r="C25" s="454"/>
      <c r="D25" s="455"/>
      <c r="E25" s="389" t="s">
        <v>169</v>
      </c>
      <c r="F25" s="390"/>
      <c r="G25" s="390"/>
      <c r="H25" s="390"/>
      <c r="I25" s="390"/>
      <c r="J25" s="390"/>
      <c r="K25" s="391"/>
      <c r="L25" s="392">
        <v>1</v>
      </c>
      <c r="M25" s="393"/>
      <c r="N25" s="393"/>
      <c r="O25" s="393"/>
      <c r="P25" s="394"/>
      <c r="Q25" s="392">
        <v>5900</v>
      </c>
      <c r="R25" s="393"/>
      <c r="S25" s="393"/>
      <c r="T25" s="393"/>
      <c r="U25" s="393"/>
      <c r="V25" s="394"/>
      <c r="W25" s="463"/>
      <c r="X25" s="454"/>
      <c r="Y25" s="455"/>
      <c r="Z25" s="389" t="s">
        <v>170</v>
      </c>
      <c r="AA25" s="390"/>
      <c r="AB25" s="390"/>
      <c r="AC25" s="390"/>
      <c r="AD25" s="390"/>
      <c r="AE25" s="390"/>
      <c r="AF25" s="390"/>
      <c r="AG25" s="391"/>
      <c r="AH25" s="392" t="s">
        <v>134</v>
      </c>
      <c r="AI25" s="393"/>
      <c r="AJ25" s="393"/>
      <c r="AK25" s="393"/>
      <c r="AL25" s="394"/>
      <c r="AM25" s="392" t="s">
        <v>134</v>
      </c>
      <c r="AN25" s="393"/>
      <c r="AO25" s="393"/>
      <c r="AP25" s="393"/>
      <c r="AQ25" s="393"/>
      <c r="AR25" s="394"/>
      <c r="AS25" s="392" t="s">
        <v>134</v>
      </c>
      <c r="AT25" s="393"/>
      <c r="AU25" s="393"/>
      <c r="AV25" s="393"/>
      <c r="AW25" s="393"/>
      <c r="AX25" s="395"/>
      <c r="AY25" s="408" t="s">
        <v>171</v>
      </c>
      <c r="AZ25" s="409"/>
      <c r="BA25" s="409"/>
      <c r="BB25" s="409"/>
      <c r="BC25" s="409"/>
      <c r="BD25" s="409"/>
      <c r="BE25" s="409"/>
      <c r="BF25" s="409"/>
      <c r="BG25" s="409"/>
      <c r="BH25" s="409"/>
      <c r="BI25" s="409"/>
      <c r="BJ25" s="409"/>
      <c r="BK25" s="409"/>
      <c r="BL25" s="409"/>
      <c r="BM25" s="410"/>
      <c r="BN25" s="411">
        <v>557573</v>
      </c>
      <c r="BO25" s="412"/>
      <c r="BP25" s="412"/>
      <c r="BQ25" s="412"/>
      <c r="BR25" s="412"/>
      <c r="BS25" s="412"/>
      <c r="BT25" s="412"/>
      <c r="BU25" s="413"/>
      <c r="BV25" s="411">
        <v>70000</v>
      </c>
      <c r="BW25" s="412"/>
      <c r="BX25" s="412"/>
      <c r="BY25" s="412"/>
      <c r="BZ25" s="412"/>
      <c r="CA25" s="412"/>
      <c r="CB25" s="412"/>
      <c r="CC25" s="413"/>
      <c r="CD25" s="180"/>
      <c r="CE25" s="414"/>
      <c r="CF25" s="414"/>
      <c r="CG25" s="414"/>
      <c r="CH25" s="414"/>
      <c r="CI25" s="414"/>
      <c r="CJ25" s="414"/>
      <c r="CK25" s="414"/>
      <c r="CL25" s="414"/>
      <c r="CM25" s="414"/>
      <c r="CN25" s="414"/>
      <c r="CO25" s="414"/>
      <c r="CP25" s="414"/>
      <c r="CQ25" s="414"/>
      <c r="CR25" s="414"/>
      <c r="CS25" s="415"/>
      <c r="CT25" s="386"/>
      <c r="CU25" s="387"/>
      <c r="CV25" s="387"/>
      <c r="CW25" s="387"/>
      <c r="CX25" s="387"/>
      <c r="CY25" s="387"/>
      <c r="CZ25" s="387"/>
      <c r="DA25" s="388"/>
      <c r="DB25" s="386"/>
      <c r="DC25" s="387"/>
      <c r="DD25" s="387"/>
      <c r="DE25" s="387"/>
      <c r="DF25" s="387"/>
      <c r="DG25" s="387"/>
      <c r="DH25" s="387"/>
      <c r="DI25" s="388"/>
    </row>
    <row r="26" spans="1:119" s="165" customFormat="1" ht="18.75" customHeight="1">
      <c r="A26" s="166"/>
      <c r="B26" s="453"/>
      <c r="C26" s="454"/>
      <c r="D26" s="455"/>
      <c r="E26" s="389" t="s">
        <v>172</v>
      </c>
      <c r="F26" s="390"/>
      <c r="G26" s="390"/>
      <c r="H26" s="390"/>
      <c r="I26" s="390"/>
      <c r="J26" s="390"/>
      <c r="K26" s="391"/>
      <c r="L26" s="392">
        <v>1</v>
      </c>
      <c r="M26" s="393"/>
      <c r="N26" s="393"/>
      <c r="O26" s="393"/>
      <c r="P26" s="394"/>
      <c r="Q26" s="392">
        <v>5300</v>
      </c>
      <c r="R26" s="393"/>
      <c r="S26" s="393"/>
      <c r="T26" s="393"/>
      <c r="U26" s="393"/>
      <c r="V26" s="394"/>
      <c r="W26" s="463"/>
      <c r="X26" s="454"/>
      <c r="Y26" s="455"/>
      <c r="Z26" s="389" t="s">
        <v>173</v>
      </c>
      <c r="AA26" s="428"/>
      <c r="AB26" s="428"/>
      <c r="AC26" s="428"/>
      <c r="AD26" s="428"/>
      <c r="AE26" s="428"/>
      <c r="AF26" s="428"/>
      <c r="AG26" s="429"/>
      <c r="AH26" s="392">
        <v>3</v>
      </c>
      <c r="AI26" s="393"/>
      <c r="AJ26" s="393"/>
      <c r="AK26" s="393"/>
      <c r="AL26" s="394"/>
      <c r="AM26" s="392">
        <v>6759</v>
      </c>
      <c r="AN26" s="393"/>
      <c r="AO26" s="393"/>
      <c r="AP26" s="393"/>
      <c r="AQ26" s="393"/>
      <c r="AR26" s="394"/>
      <c r="AS26" s="392">
        <v>2253</v>
      </c>
      <c r="AT26" s="393"/>
      <c r="AU26" s="393"/>
      <c r="AV26" s="393"/>
      <c r="AW26" s="393"/>
      <c r="AX26" s="395"/>
      <c r="AY26" s="425" t="s">
        <v>174</v>
      </c>
      <c r="AZ26" s="426"/>
      <c r="BA26" s="426"/>
      <c r="BB26" s="426"/>
      <c r="BC26" s="426"/>
      <c r="BD26" s="426"/>
      <c r="BE26" s="426"/>
      <c r="BF26" s="426"/>
      <c r="BG26" s="426"/>
      <c r="BH26" s="426"/>
      <c r="BI26" s="426"/>
      <c r="BJ26" s="426"/>
      <c r="BK26" s="426"/>
      <c r="BL26" s="426"/>
      <c r="BM26" s="427"/>
      <c r="BN26" s="416" t="s">
        <v>134</v>
      </c>
      <c r="BO26" s="417"/>
      <c r="BP26" s="417"/>
      <c r="BQ26" s="417"/>
      <c r="BR26" s="417"/>
      <c r="BS26" s="417"/>
      <c r="BT26" s="417"/>
      <c r="BU26" s="418"/>
      <c r="BV26" s="416" t="s">
        <v>134</v>
      </c>
      <c r="BW26" s="417"/>
      <c r="BX26" s="417"/>
      <c r="BY26" s="417"/>
      <c r="BZ26" s="417"/>
      <c r="CA26" s="417"/>
      <c r="CB26" s="417"/>
      <c r="CC26" s="418"/>
      <c r="CD26" s="180"/>
      <c r="CE26" s="414"/>
      <c r="CF26" s="414"/>
      <c r="CG26" s="414"/>
      <c r="CH26" s="414"/>
      <c r="CI26" s="414"/>
      <c r="CJ26" s="414"/>
      <c r="CK26" s="414"/>
      <c r="CL26" s="414"/>
      <c r="CM26" s="414"/>
      <c r="CN26" s="414"/>
      <c r="CO26" s="414"/>
      <c r="CP26" s="414"/>
      <c r="CQ26" s="414"/>
      <c r="CR26" s="414"/>
      <c r="CS26" s="415"/>
      <c r="CT26" s="386"/>
      <c r="CU26" s="387"/>
      <c r="CV26" s="387"/>
      <c r="CW26" s="387"/>
      <c r="CX26" s="387"/>
      <c r="CY26" s="387"/>
      <c r="CZ26" s="387"/>
      <c r="DA26" s="388"/>
      <c r="DB26" s="386"/>
      <c r="DC26" s="387"/>
      <c r="DD26" s="387"/>
      <c r="DE26" s="387"/>
      <c r="DF26" s="387"/>
      <c r="DG26" s="387"/>
      <c r="DH26" s="387"/>
      <c r="DI26" s="388"/>
    </row>
    <row r="27" spans="1:119" ht="18.75" customHeight="1" thickBot="1">
      <c r="A27" s="166"/>
      <c r="B27" s="453"/>
      <c r="C27" s="454"/>
      <c r="D27" s="455"/>
      <c r="E27" s="389" t="s">
        <v>175</v>
      </c>
      <c r="F27" s="390"/>
      <c r="G27" s="390"/>
      <c r="H27" s="390"/>
      <c r="I27" s="390"/>
      <c r="J27" s="390"/>
      <c r="K27" s="391"/>
      <c r="L27" s="392">
        <v>1</v>
      </c>
      <c r="M27" s="393"/>
      <c r="N27" s="393"/>
      <c r="O27" s="393"/>
      <c r="P27" s="394"/>
      <c r="Q27" s="392">
        <v>2800</v>
      </c>
      <c r="R27" s="393"/>
      <c r="S27" s="393"/>
      <c r="T27" s="393"/>
      <c r="U27" s="393"/>
      <c r="V27" s="394"/>
      <c r="W27" s="463"/>
      <c r="X27" s="454"/>
      <c r="Y27" s="455"/>
      <c r="Z27" s="389" t="s">
        <v>176</v>
      </c>
      <c r="AA27" s="390"/>
      <c r="AB27" s="390"/>
      <c r="AC27" s="390"/>
      <c r="AD27" s="390"/>
      <c r="AE27" s="390"/>
      <c r="AF27" s="390"/>
      <c r="AG27" s="391"/>
      <c r="AH27" s="392">
        <v>5</v>
      </c>
      <c r="AI27" s="393"/>
      <c r="AJ27" s="393"/>
      <c r="AK27" s="393"/>
      <c r="AL27" s="394"/>
      <c r="AM27" s="392">
        <v>16246</v>
      </c>
      <c r="AN27" s="393"/>
      <c r="AO27" s="393"/>
      <c r="AP27" s="393"/>
      <c r="AQ27" s="393"/>
      <c r="AR27" s="394"/>
      <c r="AS27" s="392">
        <v>3249</v>
      </c>
      <c r="AT27" s="393"/>
      <c r="AU27" s="393"/>
      <c r="AV27" s="393"/>
      <c r="AW27" s="393"/>
      <c r="AX27" s="395"/>
      <c r="AY27" s="422" t="s">
        <v>177</v>
      </c>
      <c r="AZ27" s="423"/>
      <c r="BA27" s="423"/>
      <c r="BB27" s="423"/>
      <c r="BC27" s="423"/>
      <c r="BD27" s="423"/>
      <c r="BE27" s="423"/>
      <c r="BF27" s="423"/>
      <c r="BG27" s="423"/>
      <c r="BH27" s="423"/>
      <c r="BI27" s="423"/>
      <c r="BJ27" s="423"/>
      <c r="BK27" s="423"/>
      <c r="BL27" s="423"/>
      <c r="BM27" s="424"/>
      <c r="BN27" s="419">
        <v>486722</v>
      </c>
      <c r="BO27" s="420"/>
      <c r="BP27" s="420"/>
      <c r="BQ27" s="420"/>
      <c r="BR27" s="420"/>
      <c r="BS27" s="420"/>
      <c r="BT27" s="420"/>
      <c r="BU27" s="421"/>
      <c r="BV27" s="419">
        <v>486722</v>
      </c>
      <c r="BW27" s="420"/>
      <c r="BX27" s="420"/>
      <c r="BY27" s="420"/>
      <c r="BZ27" s="420"/>
      <c r="CA27" s="420"/>
      <c r="CB27" s="420"/>
      <c r="CC27" s="421"/>
      <c r="CD27" s="182"/>
      <c r="CE27" s="414"/>
      <c r="CF27" s="414"/>
      <c r="CG27" s="414"/>
      <c r="CH27" s="414"/>
      <c r="CI27" s="414"/>
      <c r="CJ27" s="414"/>
      <c r="CK27" s="414"/>
      <c r="CL27" s="414"/>
      <c r="CM27" s="414"/>
      <c r="CN27" s="414"/>
      <c r="CO27" s="414"/>
      <c r="CP27" s="414"/>
      <c r="CQ27" s="414"/>
      <c r="CR27" s="414"/>
      <c r="CS27" s="415"/>
      <c r="CT27" s="386"/>
      <c r="CU27" s="387"/>
      <c r="CV27" s="387"/>
      <c r="CW27" s="387"/>
      <c r="CX27" s="387"/>
      <c r="CY27" s="387"/>
      <c r="CZ27" s="387"/>
      <c r="DA27" s="388"/>
      <c r="DB27" s="386"/>
      <c r="DC27" s="387"/>
      <c r="DD27" s="387"/>
      <c r="DE27" s="387"/>
      <c r="DF27" s="387"/>
      <c r="DG27" s="387"/>
      <c r="DH27" s="387"/>
      <c r="DI27" s="388"/>
      <c r="DJ27" s="165"/>
      <c r="DK27" s="165"/>
      <c r="DL27" s="165"/>
      <c r="DM27" s="165"/>
      <c r="DN27" s="165"/>
      <c r="DO27" s="165"/>
    </row>
    <row r="28" spans="1:119" ht="18.75" customHeight="1">
      <c r="A28" s="166"/>
      <c r="B28" s="453"/>
      <c r="C28" s="454"/>
      <c r="D28" s="455"/>
      <c r="E28" s="389" t="s">
        <v>178</v>
      </c>
      <c r="F28" s="390"/>
      <c r="G28" s="390"/>
      <c r="H28" s="390"/>
      <c r="I28" s="390"/>
      <c r="J28" s="390"/>
      <c r="K28" s="391"/>
      <c r="L28" s="392">
        <v>1</v>
      </c>
      <c r="M28" s="393"/>
      <c r="N28" s="393"/>
      <c r="O28" s="393"/>
      <c r="P28" s="394"/>
      <c r="Q28" s="392">
        <v>2200</v>
      </c>
      <c r="R28" s="393"/>
      <c r="S28" s="393"/>
      <c r="T28" s="393"/>
      <c r="U28" s="393"/>
      <c r="V28" s="394"/>
      <c r="W28" s="463"/>
      <c r="X28" s="454"/>
      <c r="Y28" s="455"/>
      <c r="Z28" s="389" t="s">
        <v>179</v>
      </c>
      <c r="AA28" s="390"/>
      <c r="AB28" s="390"/>
      <c r="AC28" s="390"/>
      <c r="AD28" s="390"/>
      <c r="AE28" s="390"/>
      <c r="AF28" s="390"/>
      <c r="AG28" s="391"/>
      <c r="AH28" s="392" t="s">
        <v>134</v>
      </c>
      <c r="AI28" s="393"/>
      <c r="AJ28" s="393"/>
      <c r="AK28" s="393"/>
      <c r="AL28" s="394"/>
      <c r="AM28" s="392" t="s">
        <v>134</v>
      </c>
      <c r="AN28" s="393"/>
      <c r="AO28" s="393"/>
      <c r="AP28" s="393"/>
      <c r="AQ28" s="393"/>
      <c r="AR28" s="394"/>
      <c r="AS28" s="392" t="s">
        <v>134</v>
      </c>
      <c r="AT28" s="393"/>
      <c r="AU28" s="393"/>
      <c r="AV28" s="393"/>
      <c r="AW28" s="393"/>
      <c r="AX28" s="395"/>
      <c r="AY28" s="399" t="s">
        <v>180</v>
      </c>
      <c r="AZ28" s="400"/>
      <c r="BA28" s="400"/>
      <c r="BB28" s="401"/>
      <c r="BC28" s="408" t="s">
        <v>42</v>
      </c>
      <c r="BD28" s="409"/>
      <c r="BE28" s="409"/>
      <c r="BF28" s="409"/>
      <c r="BG28" s="409"/>
      <c r="BH28" s="409"/>
      <c r="BI28" s="409"/>
      <c r="BJ28" s="409"/>
      <c r="BK28" s="409"/>
      <c r="BL28" s="409"/>
      <c r="BM28" s="410"/>
      <c r="BN28" s="411">
        <v>1482605</v>
      </c>
      <c r="BO28" s="412"/>
      <c r="BP28" s="412"/>
      <c r="BQ28" s="412"/>
      <c r="BR28" s="412"/>
      <c r="BS28" s="412"/>
      <c r="BT28" s="412"/>
      <c r="BU28" s="413"/>
      <c r="BV28" s="411">
        <v>1481991</v>
      </c>
      <c r="BW28" s="412"/>
      <c r="BX28" s="412"/>
      <c r="BY28" s="412"/>
      <c r="BZ28" s="412"/>
      <c r="CA28" s="412"/>
      <c r="CB28" s="412"/>
      <c r="CC28" s="413"/>
      <c r="CD28" s="180"/>
      <c r="CE28" s="414"/>
      <c r="CF28" s="414"/>
      <c r="CG28" s="414"/>
      <c r="CH28" s="414"/>
      <c r="CI28" s="414"/>
      <c r="CJ28" s="414"/>
      <c r="CK28" s="414"/>
      <c r="CL28" s="414"/>
      <c r="CM28" s="414"/>
      <c r="CN28" s="414"/>
      <c r="CO28" s="414"/>
      <c r="CP28" s="414"/>
      <c r="CQ28" s="414"/>
      <c r="CR28" s="414"/>
      <c r="CS28" s="415"/>
      <c r="CT28" s="386"/>
      <c r="CU28" s="387"/>
      <c r="CV28" s="387"/>
      <c r="CW28" s="387"/>
      <c r="CX28" s="387"/>
      <c r="CY28" s="387"/>
      <c r="CZ28" s="387"/>
      <c r="DA28" s="388"/>
      <c r="DB28" s="386"/>
      <c r="DC28" s="387"/>
      <c r="DD28" s="387"/>
      <c r="DE28" s="387"/>
      <c r="DF28" s="387"/>
      <c r="DG28" s="387"/>
      <c r="DH28" s="387"/>
      <c r="DI28" s="388"/>
      <c r="DJ28" s="165"/>
      <c r="DK28" s="165"/>
      <c r="DL28" s="165"/>
      <c r="DM28" s="165"/>
      <c r="DN28" s="165"/>
      <c r="DO28" s="165"/>
    </row>
    <row r="29" spans="1:119" ht="18.75" customHeight="1">
      <c r="A29" s="166"/>
      <c r="B29" s="453"/>
      <c r="C29" s="454"/>
      <c r="D29" s="455"/>
      <c r="E29" s="389" t="s">
        <v>181</v>
      </c>
      <c r="F29" s="390"/>
      <c r="G29" s="390"/>
      <c r="H29" s="390"/>
      <c r="I29" s="390"/>
      <c r="J29" s="390"/>
      <c r="K29" s="391"/>
      <c r="L29" s="392">
        <v>12</v>
      </c>
      <c r="M29" s="393"/>
      <c r="N29" s="393"/>
      <c r="O29" s="393"/>
      <c r="P29" s="394"/>
      <c r="Q29" s="392">
        <v>2000</v>
      </c>
      <c r="R29" s="393"/>
      <c r="S29" s="393"/>
      <c r="T29" s="393"/>
      <c r="U29" s="393"/>
      <c r="V29" s="394"/>
      <c r="W29" s="464"/>
      <c r="X29" s="465"/>
      <c r="Y29" s="466"/>
      <c r="Z29" s="389" t="s">
        <v>182</v>
      </c>
      <c r="AA29" s="390"/>
      <c r="AB29" s="390"/>
      <c r="AC29" s="390"/>
      <c r="AD29" s="390"/>
      <c r="AE29" s="390"/>
      <c r="AF29" s="390"/>
      <c r="AG29" s="391"/>
      <c r="AH29" s="392">
        <v>115</v>
      </c>
      <c r="AI29" s="393"/>
      <c r="AJ29" s="393"/>
      <c r="AK29" s="393"/>
      <c r="AL29" s="394"/>
      <c r="AM29" s="392">
        <v>327876</v>
      </c>
      <c r="AN29" s="393"/>
      <c r="AO29" s="393"/>
      <c r="AP29" s="393"/>
      <c r="AQ29" s="393"/>
      <c r="AR29" s="394"/>
      <c r="AS29" s="392">
        <v>2851</v>
      </c>
      <c r="AT29" s="393"/>
      <c r="AU29" s="393"/>
      <c r="AV29" s="393"/>
      <c r="AW29" s="393"/>
      <c r="AX29" s="395"/>
      <c r="AY29" s="402"/>
      <c r="AZ29" s="403"/>
      <c r="BA29" s="403"/>
      <c r="BB29" s="404"/>
      <c r="BC29" s="396" t="s">
        <v>183</v>
      </c>
      <c r="BD29" s="397"/>
      <c r="BE29" s="397"/>
      <c r="BF29" s="397"/>
      <c r="BG29" s="397"/>
      <c r="BH29" s="397"/>
      <c r="BI29" s="397"/>
      <c r="BJ29" s="397"/>
      <c r="BK29" s="397"/>
      <c r="BL29" s="397"/>
      <c r="BM29" s="398"/>
      <c r="BN29" s="416">
        <v>483489</v>
      </c>
      <c r="BO29" s="417"/>
      <c r="BP29" s="417"/>
      <c r="BQ29" s="417"/>
      <c r="BR29" s="417"/>
      <c r="BS29" s="417"/>
      <c r="BT29" s="417"/>
      <c r="BU29" s="418"/>
      <c r="BV29" s="416">
        <v>483409</v>
      </c>
      <c r="BW29" s="417"/>
      <c r="BX29" s="417"/>
      <c r="BY29" s="417"/>
      <c r="BZ29" s="417"/>
      <c r="CA29" s="417"/>
      <c r="CB29" s="417"/>
      <c r="CC29" s="418"/>
      <c r="CD29" s="182"/>
      <c r="CE29" s="414"/>
      <c r="CF29" s="414"/>
      <c r="CG29" s="414"/>
      <c r="CH29" s="414"/>
      <c r="CI29" s="414"/>
      <c r="CJ29" s="414"/>
      <c r="CK29" s="414"/>
      <c r="CL29" s="414"/>
      <c r="CM29" s="414"/>
      <c r="CN29" s="414"/>
      <c r="CO29" s="414"/>
      <c r="CP29" s="414"/>
      <c r="CQ29" s="414"/>
      <c r="CR29" s="414"/>
      <c r="CS29" s="415"/>
      <c r="CT29" s="386"/>
      <c r="CU29" s="387"/>
      <c r="CV29" s="387"/>
      <c r="CW29" s="387"/>
      <c r="CX29" s="387"/>
      <c r="CY29" s="387"/>
      <c r="CZ29" s="387"/>
      <c r="DA29" s="388"/>
      <c r="DB29" s="386"/>
      <c r="DC29" s="387"/>
      <c r="DD29" s="387"/>
      <c r="DE29" s="387"/>
      <c r="DF29" s="387"/>
      <c r="DG29" s="387"/>
      <c r="DH29" s="387"/>
      <c r="DI29" s="388"/>
      <c r="DJ29" s="165"/>
      <c r="DK29" s="165"/>
      <c r="DL29" s="165"/>
      <c r="DM29" s="165"/>
      <c r="DN29" s="165"/>
      <c r="DO29" s="165"/>
    </row>
    <row r="30" spans="1:119" ht="18.75" customHeight="1" thickBot="1">
      <c r="A30" s="166"/>
      <c r="B30" s="456"/>
      <c r="C30" s="457"/>
      <c r="D30" s="458"/>
      <c r="E30" s="371"/>
      <c r="F30" s="372"/>
      <c r="G30" s="372"/>
      <c r="H30" s="372"/>
      <c r="I30" s="372"/>
      <c r="J30" s="372"/>
      <c r="K30" s="373"/>
      <c r="L30" s="374"/>
      <c r="M30" s="375"/>
      <c r="N30" s="375"/>
      <c r="O30" s="375"/>
      <c r="P30" s="376"/>
      <c r="Q30" s="374"/>
      <c r="R30" s="375"/>
      <c r="S30" s="375"/>
      <c r="T30" s="375"/>
      <c r="U30" s="375"/>
      <c r="V30" s="376"/>
      <c r="W30" s="377" t="s">
        <v>184</v>
      </c>
      <c r="X30" s="378"/>
      <c r="Y30" s="378"/>
      <c r="Z30" s="378"/>
      <c r="AA30" s="378"/>
      <c r="AB30" s="378"/>
      <c r="AC30" s="378"/>
      <c r="AD30" s="378"/>
      <c r="AE30" s="378"/>
      <c r="AF30" s="378"/>
      <c r="AG30" s="379"/>
      <c r="AH30" s="380">
        <v>92.9</v>
      </c>
      <c r="AI30" s="381"/>
      <c r="AJ30" s="381"/>
      <c r="AK30" s="381"/>
      <c r="AL30" s="381"/>
      <c r="AM30" s="381"/>
      <c r="AN30" s="381"/>
      <c r="AO30" s="381"/>
      <c r="AP30" s="381"/>
      <c r="AQ30" s="381"/>
      <c r="AR30" s="381"/>
      <c r="AS30" s="381"/>
      <c r="AT30" s="381"/>
      <c r="AU30" s="381"/>
      <c r="AV30" s="381"/>
      <c r="AW30" s="381"/>
      <c r="AX30" s="382"/>
      <c r="AY30" s="405"/>
      <c r="AZ30" s="406"/>
      <c r="BA30" s="406"/>
      <c r="BB30" s="407"/>
      <c r="BC30" s="383" t="s">
        <v>44</v>
      </c>
      <c r="BD30" s="384"/>
      <c r="BE30" s="384"/>
      <c r="BF30" s="384"/>
      <c r="BG30" s="384"/>
      <c r="BH30" s="384"/>
      <c r="BI30" s="384"/>
      <c r="BJ30" s="384"/>
      <c r="BK30" s="384"/>
      <c r="BL30" s="384"/>
      <c r="BM30" s="385"/>
      <c r="BN30" s="419">
        <v>3484478</v>
      </c>
      <c r="BO30" s="420"/>
      <c r="BP30" s="420"/>
      <c r="BQ30" s="420"/>
      <c r="BR30" s="420"/>
      <c r="BS30" s="420"/>
      <c r="BT30" s="420"/>
      <c r="BU30" s="421"/>
      <c r="BV30" s="419">
        <v>3277988</v>
      </c>
      <c r="BW30" s="420"/>
      <c r="BX30" s="420"/>
      <c r="BY30" s="420"/>
      <c r="BZ30" s="420"/>
      <c r="CA30" s="420"/>
      <c r="CB30" s="420"/>
      <c r="CC30" s="4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0" t="s">
        <v>191</v>
      </c>
      <c r="D33" s="370"/>
      <c r="E33" s="369" t="s">
        <v>192</v>
      </c>
      <c r="F33" s="369"/>
      <c r="G33" s="369"/>
      <c r="H33" s="369"/>
      <c r="I33" s="369"/>
      <c r="J33" s="369"/>
      <c r="K33" s="369"/>
      <c r="L33" s="369"/>
      <c r="M33" s="369"/>
      <c r="N33" s="369"/>
      <c r="O33" s="369"/>
      <c r="P33" s="369"/>
      <c r="Q33" s="369"/>
      <c r="R33" s="369"/>
      <c r="S33" s="369"/>
      <c r="T33" s="195"/>
      <c r="U33" s="370" t="s">
        <v>191</v>
      </c>
      <c r="V33" s="370"/>
      <c r="W33" s="369" t="s">
        <v>192</v>
      </c>
      <c r="X33" s="369"/>
      <c r="Y33" s="369"/>
      <c r="Z33" s="369"/>
      <c r="AA33" s="369"/>
      <c r="AB33" s="369"/>
      <c r="AC33" s="369"/>
      <c r="AD33" s="369"/>
      <c r="AE33" s="369"/>
      <c r="AF33" s="369"/>
      <c r="AG33" s="369"/>
      <c r="AH33" s="369"/>
      <c r="AI33" s="369"/>
      <c r="AJ33" s="369"/>
      <c r="AK33" s="369"/>
      <c r="AL33" s="195"/>
      <c r="AM33" s="370" t="s">
        <v>191</v>
      </c>
      <c r="AN33" s="370"/>
      <c r="AO33" s="369" t="s">
        <v>192</v>
      </c>
      <c r="AP33" s="369"/>
      <c r="AQ33" s="369"/>
      <c r="AR33" s="369"/>
      <c r="AS33" s="369"/>
      <c r="AT33" s="369"/>
      <c r="AU33" s="369"/>
      <c r="AV33" s="369"/>
      <c r="AW33" s="369"/>
      <c r="AX33" s="369"/>
      <c r="AY33" s="369"/>
      <c r="AZ33" s="369"/>
      <c r="BA33" s="369"/>
      <c r="BB33" s="369"/>
      <c r="BC33" s="369"/>
      <c r="BD33" s="196"/>
      <c r="BE33" s="369" t="s">
        <v>193</v>
      </c>
      <c r="BF33" s="369"/>
      <c r="BG33" s="369" t="s">
        <v>194</v>
      </c>
      <c r="BH33" s="369"/>
      <c r="BI33" s="369"/>
      <c r="BJ33" s="369"/>
      <c r="BK33" s="369"/>
      <c r="BL33" s="369"/>
      <c r="BM33" s="369"/>
      <c r="BN33" s="369"/>
      <c r="BO33" s="369"/>
      <c r="BP33" s="369"/>
      <c r="BQ33" s="369"/>
      <c r="BR33" s="369"/>
      <c r="BS33" s="369"/>
      <c r="BT33" s="369"/>
      <c r="BU33" s="369"/>
      <c r="BV33" s="196"/>
      <c r="BW33" s="370" t="s">
        <v>193</v>
      </c>
      <c r="BX33" s="370"/>
      <c r="BY33" s="369" t="s">
        <v>195</v>
      </c>
      <c r="BZ33" s="369"/>
      <c r="CA33" s="369"/>
      <c r="CB33" s="369"/>
      <c r="CC33" s="369"/>
      <c r="CD33" s="369"/>
      <c r="CE33" s="369"/>
      <c r="CF33" s="369"/>
      <c r="CG33" s="369"/>
      <c r="CH33" s="369"/>
      <c r="CI33" s="369"/>
      <c r="CJ33" s="369"/>
      <c r="CK33" s="369"/>
      <c r="CL33" s="369"/>
      <c r="CM33" s="369"/>
      <c r="CN33" s="195"/>
      <c r="CO33" s="370" t="s">
        <v>191</v>
      </c>
      <c r="CP33" s="370"/>
      <c r="CQ33" s="369" t="s">
        <v>196</v>
      </c>
      <c r="CR33" s="369"/>
      <c r="CS33" s="369"/>
      <c r="CT33" s="369"/>
      <c r="CU33" s="369"/>
      <c r="CV33" s="369"/>
      <c r="CW33" s="369"/>
      <c r="CX33" s="369"/>
      <c r="CY33" s="369"/>
      <c r="CZ33" s="369"/>
      <c r="DA33" s="369"/>
      <c r="DB33" s="369"/>
      <c r="DC33" s="369"/>
      <c r="DD33" s="369"/>
      <c r="DE33" s="369"/>
      <c r="DF33" s="195"/>
      <c r="DG33" s="368" t="s">
        <v>197</v>
      </c>
      <c r="DH33" s="368"/>
      <c r="DI33" s="197"/>
      <c r="DJ33" s="165"/>
      <c r="DK33" s="165"/>
      <c r="DL33" s="165"/>
      <c r="DM33" s="165"/>
      <c r="DN33" s="165"/>
      <c r="DO33" s="165"/>
    </row>
    <row r="34" spans="1:119" ht="32.25" customHeight="1">
      <c r="A34" s="166"/>
      <c r="B34" s="192"/>
      <c r="C34" s="366">
        <f>IF(E34="","",1)</f>
        <v>1</v>
      </c>
      <c r="D34" s="366"/>
      <c r="E34" s="367" t="str">
        <f>IF('各会計、関係団体の財政状況及び健全化判断比率'!B7="","",'各会計、関係団体の財政状況及び健全化判断比率'!B7)</f>
        <v>一般会計</v>
      </c>
      <c r="F34" s="367"/>
      <c r="G34" s="367"/>
      <c r="H34" s="367"/>
      <c r="I34" s="367"/>
      <c r="J34" s="367"/>
      <c r="K34" s="367"/>
      <c r="L34" s="367"/>
      <c r="M34" s="367"/>
      <c r="N34" s="367"/>
      <c r="O34" s="367"/>
      <c r="P34" s="367"/>
      <c r="Q34" s="367"/>
      <c r="R34" s="367"/>
      <c r="S34" s="367"/>
      <c r="T34" s="193"/>
      <c r="U34" s="366">
        <f>IF(W34="","",MAX(C34:D43)+1)</f>
        <v>2</v>
      </c>
      <c r="V34" s="366"/>
      <c r="W34" s="367" t="str">
        <f>IF('各会計、関係団体の財政状況及び健全化判断比率'!B28="","",'各会計、関係団体の財政状況及び健全化判断比率'!B28)</f>
        <v>国民健康保険特別会計</v>
      </c>
      <c r="X34" s="367"/>
      <c r="Y34" s="367"/>
      <c r="Z34" s="367"/>
      <c r="AA34" s="367"/>
      <c r="AB34" s="367"/>
      <c r="AC34" s="367"/>
      <c r="AD34" s="367"/>
      <c r="AE34" s="367"/>
      <c r="AF34" s="367"/>
      <c r="AG34" s="367"/>
      <c r="AH34" s="367"/>
      <c r="AI34" s="367"/>
      <c r="AJ34" s="367"/>
      <c r="AK34" s="367"/>
      <c r="AL34" s="193"/>
      <c r="AM34" s="366">
        <f>IF(AO34="","",MAX(C34:D43,U34:V43)+1)</f>
        <v>5</v>
      </c>
      <c r="AN34" s="366"/>
      <c r="AO34" s="367" t="str">
        <f>IF('各会計、関係団体の財政状況及び健全化判断比率'!B31="","",'各会計、関係団体の財政状況及び健全化判断比率'!B31)</f>
        <v>水道事業会計</v>
      </c>
      <c r="AP34" s="367"/>
      <c r="AQ34" s="367"/>
      <c r="AR34" s="367"/>
      <c r="AS34" s="367"/>
      <c r="AT34" s="367"/>
      <c r="AU34" s="367"/>
      <c r="AV34" s="367"/>
      <c r="AW34" s="367"/>
      <c r="AX34" s="367"/>
      <c r="AY34" s="367"/>
      <c r="AZ34" s="367"/>
      <c r="BA34" s="367"/>
      <c r="BB34" s="367"/>
      <c r="BC34" s="367"/>
      <c r="BD34" s="193"/>
      <c r="BE34" s="366">
        <f>IF(BG34="","",MAX(C34:D43,U34:V43,AM34:AN43)+1)</f>
        <v>6</v>
      </c>
      <c r="BF34" s="366"/>
      <c r="BG34" s="367" t="str">
        <f>IF('各会計、関係団体の財政状況及び健全化判断比率'!B32="","",'各会計、関係団体の財政状況及び健全化判断比率'!B32)</f>
        <v>農業集落排水事業特別会計</v>
      </c>
      <c r="BH34" s="367"/>
      <c r="BI34" s="367"/>
      <c r="BJ34" s="367"/>
      <c r="BK34" s="367"/>
      <c r="BL34" s="367"/>
      <c r="BM34" s="367"/>
      <c r="BN34" s="367"/>
      <c r="BO34" s="367"/>
      <c r="BP34" s="367"/>
      <c r="BQ34" s="367"/>
      <c r="BR34" s="367"/>
      <c r="BS34" s="367"/>
      <c r="BT34" s="367"/>
      <c r="BU34" s="367"/>
      <c r="BV34" s="193"/>
      <c r="BW34" s="366" t="str">
        <f>IF(BY34="","",MAX(C34:D43,U34:V43,AM34:AN43,BE34:BF43)+1)</f>
        <v/>
      </c>
      <c r="BX34" s="366"/>
      <c r="BY34" s="367" t="str">
        <f>IF('各会計、関係団体の財政状況及び健全化判断比率'!B68="","",'各会計、関係団体の財政状況及び健全化判断比率'!B68)</f>
        <v/>
      </c>
      <c r="BZ34" s="367"/>
      <c r="CA34" s="367"/>
      <c r="CB34" s="367"/>
      <c r="CC34" s="367"/>
      <c r="CD34" s="367"/>
      <c r="CE34" s="367"/>
      <c r="CF34" s="367"/>
      <c r="CG34" s="367"/>
      <c r="CH34" s="367"/>
      <c r="CI34" s="367"/>
      <c r="CJ34" s="367"/>
      <c r="CK34" s="367"/>
      <c r="CL34" s="367"/>
      <c r="CM34" s="367"/>
      <c r="CN34" s="193"/>
      <c r="CO34" s="366" t="str">
        <f>IF(CQ34="","",MAX(C34:D43,U34:V43,AM34:AN43,BE34:BF43,BW34:BX43)+1)</f>
        <v/>
      </c>
      <c r="CP34" s="366"/>
      <c r="CQ34" s="367" t="str">
        <f>IF('各会計、関係団体の財政状況及び健全化判断比率'!BS7="","",'各会計、関係団体の財政状況及び健全化判断比率'!BS7)</f>
        <v/>
      </c>
      <c r="CR34" s="367"/>
      <c r="CS34" s="367"/>
      <c r="CT34" s="367"/>
      <c r="CU34" s="367"/>
      <c r="CV34" s="367"/>
      <c r="CW34" s="367"/>
      <c r="CX34" s="367"/>
      <c r="CY34" s="367"/>
      <c r="CZ34" s="367"/>
      <c r="DA34" s="367"/>
      <c r="DB34" s="367"/>
      <c r="DC34" s="367"/>
      <c r="DD34" s="367"/>
      <c r="DE34" s="367"/>
      <c r="DF34" s="190"/>
      <c r="DG34" s="365" t="str">
        <f>IF('各会計、関係団体の財政状況及び健全化判断比率'!BR7="","",'各会計、関係団体の財政状況及び健全化判断比率'!BR7)</f>
        <v/>
      </c>
      <c r="DH34" s="365"/>
      <c r="DI34" s="197"/>
      <c r="DJ34" s="165"/>
      <c r="DK34" s="165"/>
      <c r="DL34" s="165"/>
      <c r="DM34" s="165"/>
      <c r="DN34" s="165"/>
      <c r="DO34" s="165"/>
    </row>
    <row r="35" spans="1:119" ht="32.25" customHeight="1">
      <c r="A35" s="166"/>
      <c r="B35" s="192"/>
      <c r="C35" s="366" t="str">
        <f>IF(E35="","",C34+1)</f>
        <v/>
      </c>
      <c r="D35" s="366"/>
      <c r="E35" s="367" t="str">
        <f>IF('各会計、関係団体の財政状況及び健全化判断比率'!B8="","",'各会計、関係団体の財政状況及び健全化判断比率'!B8)</f>
        <v/>
      </c>
      <c r="F35" s="367"/>
      <c r="G35" s="367"/>
      <c r="H35" s="367"/>
      <c r="I35" s="367"/>
      <c r="J35" s="367"/>
      <c r="K35" s="367"/>
      <c r="L35" s="367"/>
      <c r="M35" s="367"/>
      <c r="N35" s="367"/>
      <c r="O35" s="367"/>
      <c r="P35" s="367"/>
      <c r="Q35" s="367"/>
      <c r="R35" s="367"/>
      <c r="S35" s="367"/>
      <c r="T35" s="193"/>
      <c r="U35" s="366">
        <f>IF(W35="","",U34+1)</f>
        <v>3</v>
      </c>
      <c r="V35" s="366"/>
      <c r="W35" s="367" t="str">
        <f>IF('各会計、関係団体の財政状況及び健全化判断比率'!B29="","",'各会計、関係団体の財政状況及び健全化判断比率'!B29)</f>
        <v>後期高齢者医療特別会計</v>
      </c>
      <c r="X35" s="367"/>
      <c r="Y35" s="367"/>
      <c r="Z35" s="367"/>
      <c r="AA35" s="367"/>
      <c r="AB35" s="367"/>
      <c r="AC35" s="367"/>
      <c r="AD35" s="367"/>
      <c r="AE35" s="367"/>
      <c r="AF35" s="367"/>
      <c r="AG35" s="367"/>
      <c r="AH35" s="367"/>
      <c r="AI35" s="367"/>
      <c r="AJ35" s="367"/>
      <c r="AK35" s="367"/>
      <c r="AL35" s="193"/>
      <c r="AM35" s="366" t="str">
        <f t="shared" ref="AM35:AM43" si="0">IF(AO35="","",AM34+1)</f>
        <v/>
      </c>
      <c r="AN35" s="366"/>
      <c r="AO35" s="367"/>
      <c r="AP35" s="367"/>
      <c r="AQ35" s="367"/>
      <c r="AR35" s="367"/>
      <c r="AS35" s="367"/>
      <c r="AT35" s="367"/>
      <c r="AU35" s="367"/>
      <c r="AV35" s="367"/>
      <c r="AW35" s="367"/>
      <c r="AX35" s="367"/>
      <c r="AY35" s="367"/>
      <c r="AZ35" s="367"/>
      <c r="BA35" s="367"/>
      <c r="BB35" s="367"/>
      <c r="BC35" s="367"/>
      <c r="BD35" s="193"/>
      <c r="BE35" s="366">
        <f t="shared" ref="BE35:BE43" si="1">IF(BG35="","",BE34+1)</f>
        <v>7</v>
      </c>
      <c r="BF35" s="366"/>
      <c r="BG35" s="367" t="str">
        <f>IF('各会計、関係団体の財政状況及び健全化判断比率'!B33="","",'各会計、関係団体の財政状況及び健全化判断比率'!B33)</f>
        <v>公共下水道事業特別会計</v>
      </c>
      <c r="BH35" s="367"/>
      <c r="BI35" s="367"/>
      <c r="BJ35" s="367"/>
      <c r="BK35" s="367"/>
      <c r="BL35" s="367"/>
      <c r="BM35" s="367"/>
      <c r="BN35" s="367"/>
      <c r="BO35" s="367"/>
      <c r="BP35" s="367"/>
      <c r="BQ35" s="367"/>
      <c r="BR35" s="367"/>
      <c r="BS35" s="367"/>
      <c r="BT35" s="367"/>
      <c r="BU35" s="367"/>
      <c r="BV35" s="193"/>
      <c r="BW35" s="366" t="str">
        <f t="shared" ref="BW35:BW43" si="2">IF(BY35="","",BW34+1)</f>
        <v/>
      </c>
      <c r="BX35" s="366"/>
      <c r="BY35" s="367" t="str">
        <f>IF('各会計、関係団体の財政状況及び健全化判断比率'!B69="","",'各会計、関係団体の財政状況及び健全化判断比率'!B69)</f>
        <v/>
      </c>
      <c r="BZ35" s="367"/>
      <c r="CA35" s="367"/>
      <c r="CB35" s="367"/>
      <c r="CC35" s="367"/>
      <c r="CD35" s="367"/>
      <c r="CE35" s="367"/>
      <c r="CF35" s="367"/>
      <c r="CG35" s="367"/>
      <c r="CH35" s="367"/>
      <c r="CI35" s="367"/>
      <c r="CJ35" s="367"/>
      <c r="CK35" s="367"/>
      <c r="CL35" s="367"/>
      <c r="CM35" s="367"/>
      <c r="CN35" s="193"/>
      <c r="CO35" s="366" t="str">
        <f t="shared" ref="CO35:CO43" si="3">IF(CQ35="","",CO34+1)</f>
        <v/>
      </c>
      <c r="CP35" s="366"/>
      <c r="CQ35" s="367" t="str">
        <f>IF('各会計、関係団体の財政状況及び健全化判断比率'!BS8="","",'各会計、関係団体の財政状況及び健全化判断比率'!BS8)</f>
        <v/>
      </c>
      <c r="CR35" s="367"/>
      <c r="CS35" s="367"/>
      <c r="CT35" s="367"/>
      <c r="CU35" s="367"/>
      <c r="CV35" s="367"/>
      <c r="CW35" s="367"/>
      <c r="CX35" s="367"/>
      <c r="CY35" s="367"/>
      <c r="CZ35" s="367"/>
      <c r="DA35" s="367"/>
      <c r="DB35" s="367"/>
      <c r="DC35" s="367"/>
      <c r="DD35" s="367"/>
      <c r="DE35" s="367"/>
      <c r="DF35" s="190"/>
      <c r="DG35" s="365" t="str">
        <f>IF('各会計、関係団体の財政状況及び健全化判断比率'!BR8="","",'各会計、関係団体の財政状況及び健全化判断比率'!BR8)</f>
        <v/>
      </c>
      <c r="DH35" s="365"/>
      <c r="DI35" s="197"/>
      <c r="DJ35" s="165"/>
      <c r="DK35" s="165"/>
      <c r="DL35" s="165"/>
      <c r="DM35" s="165"/>
      <c r="DN35" s="165"/>
      <c r="DO35" s="165"/>
    </row>
    <row r="36" spans="1:119" ht="32.25" customHeight="1">
      <c r="A36" s="166"/>
      <c r="B36" s="192"/>
      <c r="C36" s="366" t="str">
        <f>IF(E36="","",C35+1)</f>
        <v/>
      </c>
      <c r="D36" s="366"/>
      <c r="E36" s="367" t="str">
        <f>IF('各会計、関係団体の財政状況及び健全化判断比率'!B9="","",'各会計、関係団体の財政状況及び健全化判断比率'!B9)</f>
        <v/>
      </c>
      <c r="F36" s="367"/>
      <c r="G36" s="367"/>
      <c r="H36" s="367"/>
      <c r="I36" s="367"/>
      <c r="J36" s="367"/>
      <c r="K36" s="367"/>
      <c r="L36" s="367"/>
      <c r="M36" s="367"/>
      <c r="N36" s="367"/>
      <c r="O36" s="367"/>
      <c r="P36" s="367"/>
      <c r="Q36" s="367"/>
      <c r="R36" s="367"/>
      <c r="S36" s="367"/>
      <c r="T36" s="193"/>
      <c r="U36" s="366">
        <f t="shared" ref="U36:U43" si="4">IF(W36="","",U35+1)</f>
        <v>4</v>
      </c>
      <c r="V36" s="366"/>
      <c r="W36" s="367" t="str">
        <f>IF('各会計、関係団体の財政状況及び健全化判断比率'!B30="","",'各会計、関係団体の財政状況及び健全化判断比率'!B30)</f>
        <v>介護保険特別会計</v>
      </c>
      <c r="X36" s="367"/>
      <c r="Y36" s="367"/>
      <c r="Z36" s="367"/>
      <c r="AA36" s="367"/>
      <c r="AB36" s="367"/>
      <c r="AC36" s="367"/>
      <c r="AD36" s="367"/>
      <c r="AE36" s="367"/>
      <c r="AF36" s="367"/>
      <c r="AG36" s="367"/>
      <c r="AH36" s="367"/>
      <c r="AI36" s="367"/>
      <c r="AJ36" s="367"/>
      <c r="AK36" s="367"/>
      <c r="AL36" s="193"/>
      <c r="AM36" s="366" t="str">
        <f t="shared" si="0"/>
        <v/>
      </c>
      <c r="AN36" s="366"/>
      <c r="AO36" s="367"/>
      <c r="AP36" s="367"/>
      <c r="AQ36" s="367"/>
      <c r="AR36" s="367"/>
      <c r="AS36" s="367"/>
      <c r="AT36" s="367"/>
      <c r="AU36" s="367"/>
      <c r="AV36" s="367"/>
      <c r="AW36" s="367"/>
      <c r="AX36" s="367"/>
      <c r="AY36" s="367"/>
      <c r="AZ36" s="367"/>
      <c r="BA36" s="367"/>
      <c r="BB36" s="367"/>
      <c r="BC36" s="367"/>
      <c r="BD36" s="193"/>
      <c r="BE36" s="366">
        <f t="shared" si="1"/>
        <v>8</v>
      </c>
      <c r="BF36" s="366"/>
      <c r="BG36" s="367" t="str">
        <f>IF('各会計、関係団体の財政状況及び健全化判断比率'!B34="","",'各会計、関係団体の財政状況及び健全化判断比率'!B34)</f>
        <v>簡易水道事業特別会計</v>
      </c>
      <c r="BH36" s="367"/>
      <c r="BI36" s="367"/>
      <c r="BJ36" s="367"/>
      <c r="BK36" s="367"/>
      <c r="BL36" s="367"/>
      <c r="BM36" s="367"/>
      <c r="BN36" s="367"/>
      <c r="BO36" s="367"/>
      <c r="BP36" s="367"/>
      <c r="BQ36" s="367"/>
      <c r="BR36" s="367"/>
      <c r="BS36" s="367"/>
      <c r="BT36" s="367"/>
      <c r="BU36" s="367"/>
      <c r="BV36" s="193"/>
      <c r="BW36" s="366" t="str">
        <f t="shared" si="2"/>
        <v/>
      </c>
      <c r="BX36" s="366"/>
      <c r="BY36" s="367" t="str">
        <f>IF('各会計、関係団体の財政状況及び健全化判断比率'!B70="","",'各会計、関係団体の財政状況及び健全化判断比率'!B70)</f>
        <v/>
      </c>
      <c r="BZ36" s="367"/>
      <c r="CA36" s="367"/>
      <c r="CB36" s="367"/>
      <c r="CC36" s="367"/>
      <c r="CD36" s="367"/>
      <c r="CE36" s="367"/>
      <c r="CF36" s="367"/>
      <c r="CG36" s="367"/>
      <c r="CH36" s="367"/>
      <c r="CI36" s="367"/>
      <c r="CJ36" s="367"/>
      <c r="CK36" s="367"/>
      <c r="CL36" s="367"/>
      <c r="CM36" s="367"/>
      <c r="CN36" s="193"/>
      <c r="CO36" s="366" t="str">
        <f t="shared" si="3"/>
        <v/>
      </c>
      <c r="CP36" s="366"/>
      <c r="CQ36" s="367" t="str">
        <f>IF('各会計、関係団体の財政状況及び健全化判断比率'!BS9="","",'各会計、関係団体の財政状況及び健全化判断比率'!BS9)</f>
        <v/>
      </c>
      <c r="CR36" s="367"/>
      <c r="CS36" s="367"/>
      <c r="CT36" s="367"/>
      <c r="CU36" s="367"/>
      <c r="CV36" s="367"/>
      <c r="CW36" s="367"/>
      <c r="CX36" s="367"/>
      <c r="CY36" s="367"/>
      <c r="CZ36" s="367"/>
      <c r="DA36" s="367"/>
      <c r="DB36" s="367"/>
      <c r="DC36" s="367"/>
      <c r="DD36" s="367"/>
      <c r="DE36" s="367"/>
      <c r="DF36" s="190"/>
      <c r="DG36" s="365" t="str">
        <f>IF('各会計、関係団体の財政状況及び健全化判断比率'!BR9="","",'各会計、関係団体の財政状況及び健全化判断比率'!BR9)</f>
        <v/>
      </c>
      <c r="DH36" s="365"/>
      <c r="DI36" s="197"/>
      <c r="DJ36" s="165"/>
      <c r="DK36" s="165"/>
      <c r="DL36" s="165"/>
      <c r="DM36" s="165"/>
      <c r="DN36" s="165"/>
      <c r="DO36" s="165"/>
    </row>
    <row r="37" spans="1:119" ht="32.25" customHeight="1">
      <c r="A37" s="166"/>
      <c r="B37" s="192"/>
      <c r="C37" s="366" t="str">
        <f>IF(E37="","",C36+1)</f>
        <v/>
      </c>
      <c r="D37" s="366"/>
      <c r="E37" s="367" t="str">
        <f>IF('各会計、関係団体の財政状況及び健全化判断比率'!B10="","",'各会計、関係団体の財政状況及び健全化判断比率'!B10)</f>
        <v/>
      </c>
      <c r="F37" s="367"/>
      <c r="G37" s="367"/>
      <c r="H37" s="367"/>
      <c r="I37" s="367"/>
      <c r="J37" s="367"/>
      <c r="K37" s="367"/>
      <c r="L37" s="367"/>
      <c r="M37" s="367"/>
      <c r="N37" s="367"/>
      <c r="O37" s="367"/>
      <c r="P37" s="367"/>
      <c r="Q37" s="367"/>
      <c r="R37" s="367"/>
      <c r="S37" s="367"/>
      <c r="T37" s="193"/>
      <c r="U37" s="366" t="str">
        <f t="shared" si="4"/>
        <v/>
      </c>
      <c r="V37" s="366"/>
      <c r="W37" s="367"/>
      <c r="X37" s="367"/>
      <c r="Y37" s="367"/>
      <c r="Z37" s="367"/>
      <c r="AA37" s="367"/>
      <c r="AB37" s="367"/>
      <c r="AC37" s="367"/>
      <c r="AD37" s="367"/>
      <c r="AE37" s="367"/>
      <c r="AF37" s="367"/>
      <c r="AG37" s="367"/>
      <c r="AH37" s="367"/>
      <c r="AI37" s="367"/>
      <c r="AJ37" s="367"/>
      <c r="AK37" s="367"/>
      <c r="AL37" s="193"/>
      <c r="AM37" s="366" t="str">
        <f t="shared" si="0"/>
        <v/>
      </c>
      <c r="AN37" s="366"/>
      <c r="AO37" s="367"/>
      <c r="AP37" s="367"/>
      <c r="AQ37" s="367"/>
      <c r="AR37" s="367"/>
      <c r="AS37" s="367"/>
      <c r="AT37" s="367"/>
      <c r="AU37" s="367"/>
      <c r="AV37" s="367"/>
      <c r="AW37" s="367"/>
      <c r="AX37" s="367"/>
      <c r="AY37" s="367"/>
      <c r="AZ37" s="367"/>
      <c r="BA37" s="367"/>
      <c r="BB37" s="367"/>
      <c r="BC37" s="367"/>
      <c r="BD37" s="193"/>
      <c r="BE37" s="366" t="str">
        <f t="shared" si="1"/>
        <v/>
      </c>
      <c r="BF37" s="366"/>
      <c r="BG37" s="367"/>
      <c r="BH37" s="367"/>
      <c r="BI37" s="367"/>
      <c r="BJ37" s="367"/>
      <c r="BK37" s="367"/>
      <c r="BL37" s="367"/>
      <c r="BM37" s="367"/>
      <c r="BN37" s="367"/>
      <c r="BO37" s="367"/>
      <c r="BP37" s="367"/>
      <c r="BQ37" s="367"/>
      <c r="BR37" s="367"/>
      <c r="BS37" s="367"/>
      <c r="BT37" s="367"/>
      <c r="BU37" s="367"/>
      <c r="BV37" s="193"/>
      <c r="BW37" s="366" t="str">
        <f t="shared" si="2"/>
        <v/>
      </c>
      <c r="BX37" s="366"/>
      <c r="BY37" s="367" t="str">
        <f>IF('各会計、関係団体の財政状況及び健全化判断比率'!B71="","",'各会計、関係団体の財政状況及び健全化判断比率'!B71)</f>
        <v/>
      </c>
      <c r="BZ37" s="367"/>
      <c r="CA37" s="367"/>
      <c r="CB37" s="367"/>
      <c r="CC37" s="367"/>
      <c r="CD37" s="367"/>
      <c r="CE37" s="367"/>
      <c r="CF37" s="367"/>
      <c r="CG37" s="367"/>
      <c r="CH37" s="367"/>
      <c r="CI37" s="367"/>
      <c r="CJ37" s="367"/>
      <c r="CK37" s="367"/>
      <c r="CL37" s="367"/>
      <c r="CM37" s="367"/>
      <c r="CN37" s="193"/>
      <c r="CO37" s="366" t="str">
        <f t="shared" si="3"/>
        <v/>
      </c>
      <c r="CP37" s="366"/>
      <c r="CQ37" s="367" t="str">
        <f>IF('各会計、関係団体の財政状況及び健全化判断比率'!BS10="","",'各会計、関係団体の財政状況及び健全化判断比率'!BS10)</f>
        <v/>
      </c>
      <c r="CR37" s="367"/>
      <c r="CS37" s="367"/>
      <c r="CT37" s="367"/>
      <c r="CU37" s="367"/>
      <c r="CV37" s="367"/>
      <c r="CW37" s="367"/>
      <c r="CX37" s="367"/>
      <c r="CY37" s="367"/>
      <c r="CZ37" s="367"/>
      <c r="DA37" s="367"/>
      <c r="DB37" s="367"/>
      <c r="DC37" s="367"/>
      <c r="DD37" s="367"/>
      <c r="DE37" s="367"/>
      <c r="DF37" s="190"/>
      <c r="DG37" s="365" t="str">
        <f>IF('各会計、関係団体の財政状況及び健全化判断比率'!BR10="","",'各会計、関係団体の財政状況及び健全化判断比率'!BR10)</f>
        <v/>
      </c>
      <c r="DH37" s="365"/>
      <c r="DI37" s="197"/>
      <c r="DJ37" s="165"/>
      <c r="DK37" s="165"/>
      <c r="DL37" s="165"/>
      <c r="DM37" s="165"/>
      <c r="DN37" s="165"/>
      <c r="DO37" s="165"/>
    </row>
    <row r="38" spans="1:119" ht="32.25" customHeight="1">
      <c r="A38" s="166"/>
      <c r="B38" s="192"/>
      <c r="C38" s="366" t="str">
        <f t="shared" ref="C38:C43" si="5">IF(E38="","",C37+1)</f>
        <v/>
      </c>
      <c r="D38" s="366"/>
      <c r="E38" s="367" t="str">
        <f>IF('各会計、関係団体の財政状況及び健全化判断比率'!B11="","",'各会計、関係団体の財政状況及び健全化判断比率'!B11)</f>
        <v/>
      </c>
      <c r="F38" s="367"/>
      <c r="G38" s="367"/>
      <c r="H38" s="367"/>
      <c r="I38" s="367"/>
      <c r="J38" s="367"/>
      <c r="K38" s="367"/>
      <c r="L38" s="367"/>
      <c r="M38" s="367"/>
      <c r="N38" s="367"/>
      <c r="O38" s="367"/>
      <c r="P38" s="367"/>
      <c r="Q38" s="367"/>
      <c r="R38" s="367"/>
      <c r="S38" s="367"/>
      <c r="T38" s="193"/>
      <c r="U38" s="366" t="str">
        <f t="shared" si="4"/>
        <v/>
      </c>
      <c r="V38" s="366"/>
      <c r="W38" s="367"/>
      <c r="X38" s="367"/>
      <c r="Y38" s="367"/>
      <c r="Z38" s="367"/>
      <c r="AA38" s="367"/>
      <c r="AB38" s="367"/>
      <c r="AC38" s="367"/>
      <c r="AD38" s="367"/>
      <c r="AE38" s="367"/>
      <c r="AF38" s="367"/>
      <c r="AG38" s="367"/>
      <c r="AH38" s="367"/>
      <c r="AI38" s="367"/>
      <c r="AJ38" s="367"/>
      <c r="AK38" s="367"/>
      <c r="AL38" s="193"/>
      <c r="AM38" s="366" t="str">
        <f t="shared" si="0"/>
        <v/>
      </c>
      <c r="AN38" s="366"/>
      <c r="AO38" s="367"/>
      <c r="AP38" s="367"/>
      <c r="AQ38" s="367"/>
      <c r="AR38" s="367"/>
      <c r="AS38" s="367"/>
      <c r="AT38" s="367"/>
      <c r="AU38" s="367"/>
      <c r="AV38" s="367"/>
      <c r="AW38" s="367"/>
      <c r="AX38" s="367"/>
      <c r="AY38" s="367"/>
      <c r="AZ38" s="367"/>
      <c r="BA38" s="367"/>
      <c r="BB38" s="367"/>
      <c r="BC38" s="367"/>
      <c r="BD38" s="193"/>
      <c r="BE38" s="366" t="str">
        <f t="shared" si="1"/>
        <v/>
      </c>
      <c r="BF38" s="366"/>
      <c r="BG38" s="367"/>
      <c r="BH38" s="367"/>
      <c r="BI38" s="367"/>
      <c r="BJ38" s="367"/>
      <c r="BK38" s="367"/>
      <c r="BL38" s="367"/>
      <c r="BM38" s="367"/>
      <c r="BN38" s="367"/>
      <c r="BO38" s="367"/>
      <c r="BP38" s="367"/>
      <c r="BQ38" s="367"/>
      <c r="BR38" s="367"/>
      <c r="BS38" s="367"/>
      <c r="BT38" s="367"/>
      <c r="BU38" s="367"/>
      <c r="BV38" s="193"/>
      <c r="BW38" s="366" t="str">
        <f t="shared" si="2"/>
        <v/>
      </c>
      <c r="BX38" s="366"/>
      <c r="BY38" s="367" t="str">
        <f>IF('各会計、関係団体の財政状況及び健全化判断比率'!B72="","",'各会計、関係団体の財政状況及び健全化判断比率'!B72)</f>
        <v/>
      </c>
      <c r="BZ38" s="367"/>
      <c r="CA38" s="367"/>
      <c r="CB38" s="367"/>
      <c r="CC38" s="367"/>
      <c r="CD38" s="367"/>
      <c r="CE38" s="367"/>
      <c r="CF38" s="367"/>
      <c r="CG38" s="367"/>
      <c r="CH38" s="367"/>
      <c r="CI38" s="367"/>
      <c r="CJ38" s="367"/>
      <c r="CK38" s="367"/>
      <c r="CL38" s="367"/>
      <c r="CM38" s="367"/>
      <c r="CN38" s="193"/>
      <c r="CO38" s="366" t="str">
        <f t="shared" si="3"/>
        <v/>
      </c>
      <c r="CP38" s="366"/>
      <c r="CQ38" s="367" t="str">
        <f>IF('各会計、関係団体の財政状況及び健全化判断比率'!BS11="","",'各会計、関係団体の財政状況及び健全化判断比率'!BS11)</f>
        <v/>
      </c>
      <c r="CR38" s="367"/>
      <c r="CS38" s="367"/>
      <c r="CT38" s="367"/>
      <c r="CU38" s="367"/>
      <c r="CV38" s="367"/>
      <c r="CW38" s="367"/>
      <c r="CX38" s="367"/>
      <c r="CY38" s="367"/>
      <c r="CZ38" s="367"/>
      <c r="DA38" s="367"/>
      <c r="DB38" s="367"/>
      <c r="DC38" s="367"/>
      <c r="DD38" s="367"/>
      <c r="DE38" s="367"/>
      <c r="DF38" s="190"/>
      <c r="DG38" s="365" t="str">
        <f>IF('各会計、関係団体の財政状況及び健全化判断比率'!BR11="","",'各会計、関係団体の財政状況及び健全化判断比率'!BR11)</f>
        <v/>
      </c>
      <c r="DH38" s="365"/>
      <c r="DI38" s="197"/>
      <c r="DJ38" s="165"/>
      <c r="DK38" s="165"/>
      <c r="DL38" s="165"/>
      <c r="DM38" s="165"/>
      <c r="DN38" s="165"/>
      <c r="DO38" s="165"/>
    </row>
    <row r="39" spans="1:119" ht="32.25" customHeight="1">
      <c r="A39" s="166"/>
      <c r="B39" s="192"/>
      <c r="C39" s="366" t="str">
        <f t="shared" si="5"/>
        <v/>
      </c>
      <c r="D39" s="366"/>
      <c r="E39" s="367" t="str">
        <f>IF('各会計、関係団体の財政状況及び健全化判断比率'!B12="","",'各会計、関係団体の財政状況及び健全化判断比率'!B12)</f>
        <v/>
      </c>
      <c r="F39" s="367"/>
      <c r="G39" s="367"/>
      <c r="H39" s="367"/>
      <c r="I39" s="367"/>
      <c r="J39" s="367"/>
      <c r="K39" s="367"/>
      <c r="L39" s="367"/>
      <c r="M39" s="367"/>
      <c r="N39" s="367"/>
      <c r="O39" s="367"/>
      <c r="P39" s="367"/>
      <c r="Q39" s="367"/>
      <c r="R39" s="367"/>
      <c r="S39" s="367"/>
      <c r="T39" s="193"/>
      <c r="U39" s="366" t="str">
        <f t="shared" si="4"/>
        <v/>
      </c>
      <c r="V39" s="366"/>
      <c r="W39" s="367"/>
      <c r="X39" s="367"/>
      <c r="Y39" s="367"/>
      <c r="Z39" s="367"/>
      <c r="AA39" s="367"/>
      <c r="AB39" s="367"/>
      <c r="AC39" s="367"/>
      <c r="AD39" s="367"/>
      <c r="AE39" s="367"/>
      <c r="AF39" s="367"/>
      <c r="AG39" s="367"/>
      <c r="AH39" s="367"/>
      <c r="AI39" s="367"/>
      <c r="AJ39" s="367"/>
      <c r="AK39" s="367"/>
      <c r="AL39" s="193"/>
      <c r="AM39" s="366" t="str">
        <f t="shared" si="0"/>
        <v/>
      </c>
      <c r="AN39" s="366"/>
      <c r="AO39" s="367"/>
      <c r="AP39" s="367"/>
      <c r="AQ39" s="367"/>
      <c r="AR39" s="367"/>
      <c r="AS39" s="367"/>
      <c r="AT39" s="367"/>
      <c r="AU39" s="367"/>
      <c r="AV39" s="367"/>
      <c r="AW39" s="367"/>
      <c r="AX39" s="367"/>
      <c r="AY39" s="367"/>
      <c r="AZ39" s="367"/>
      <c r="BA39" s="367"/>
      <c r="BB39" s="367"/>
      <c r="BC39" s="367"/>
      <c r="BD39" s="193"/>
      <c r="BE39" s="366" t="str">
        <f t="shared" si="1"/>
        <v/>
      </c>
      <c r="BF39" s="366"/>
      <c r="BG39" s="367"/>
      <c r="BH39" s="367"/>
      <c r="BI39" s="367"/>
      <c r="BJ39" s="367"/>
      <c r="BK39" s="367"/>
      <c r="BL39" s="367"/>
      <c r="BM39" s="367"/>
      <c r="BN39" s="367"/>
      <c r="BO39" s="367"/>
      <c r="BP39" s="367"/>
      <c r="BQ39" s="367"/>
      <c r="BR39" s="367"/>
      <c r="BS39" s="367"/>
      <c r="BT39" s="367"/>
      <c r="BU39" s="367"/>
      <c r="BV39" s="193"/>
      <c r="BW39" s="366" t="str">
        <f t="shared" si="2"/>
        <v/>
      </c>
      <c r="BX39" s="366"/>
      <c r="BY39" s="367" t="str">
        <f>IF('各会計、関係団体の財政状況及び健全化判断比率'!B73="","",'各会計、関係団体の財政状況及び健全化判断比率'!B73)</f>
        <v/>
      </c>
      <c r="BZ39" s="367"/>
      <c r="CA39" s="367"/>
      <c r="CB39" s="367"/>
      <c r="CC39" s="367"/>
      <c r="CD39" s="367"/>
      <c r="CE39" s="367"/>
      <c r="CF39" s="367"/>
      <c r="CG39" s="367"/>
      <c r="CH39" s="367"/>
      <c r="CI39" s="367"/>
      <c r="CJ39" s="367"/>
      <c r="CK39" s="367"/>
      <c r="CL39" s="367"/>
      <c r="CM39" s="367"/>
      <c r="CN39" s="193"/>
      <c r="CO39" s="366" t="str">
        <f t="shared" si="3"/>
        <v/>
      </c>
      <c r="CP39" s="366"/>
      <c r="CQ39" s="367" t="str">
        <f>IF('各会計、関係団体の財政状況及び健全化判断比率'!BS12="","",'各会計、関係団体の財政状況及び健全化判断比率'!BS12)</f>
        <v/>
      </c>
      <c r="CR39" s="367"/>
      <c r="CS39" s="367"/>
      <c r="CT39" s="367"/>
      <c r="CU39" s="367"/>
      <c r="CV39" s="367"/>
      <c r="CW39" s="367"/>
      <c r="CX39" s="367"/>
      <c r="CY39" s="367"/>
      <c r="CZ39" s="367"/>
      <c r="DA39" s="367"/>
      <c r="DB39" s="367"/>
      <c r="DC39" s="367"/>
      <c r="DD39" s="367"/>
      <c r="DE39" s="367"/>
      <c r="DF39" s="190"/>
      <c r="DG39" s="365" t="str">
        <f>IF('各会計、関係団体の財政状況及び健全化判断比率'!BR12="","",'各会計、関係団体の財政状況及び健全化判断比率'!BR12)</f>
        <v/>
      </c>
      <c r="DH39" s="365"/>
      <c r="DI39" s="197"/>
      <c r="DJ39" s="165"/>
      <c r="DK39" s="165"/>
      <c r="DL39" s="165"/>
      <c r="DM39" s="165"/>
      <c r="DN39" s="165"/>
      <c r="DO39" s="165"/>
    </row>
    <row r="40" spans="1:119" ht="32.25" customHeight="1">
      <c r="A40" s="166"/>
      <c r="B40" s="192"/>
      <c r="C40" s="366" t="str">
        <f t="shared" si="5"/>
        <v/>
      </c>
      <c r="D40" s="366"/>
      <c r="E40" s="367" t="str">
        <f>IF('各会計、関係団体の財政状況及び健全化判断比率'!B13="","",'各会計、関係団体の財政状況及び健全化判断比率'!B13)</f>
        <v/>
      </c>
      <c r="F40" s="367"/>
      <c r="G40" s="367"/>
      <c r="H40" s="367"/>
      <c r="I40" s="367"/>
      <c r="J40" s="367"/>
      <c r="K40" s="367"/>
      <c r="L40" s="367"/>
      <c r="M40" s="367"/>
      <c r="N40" s="367"/>
      <c r="O40" s="367"/>
      <c r="P40" s="367"/>
      <c r="Q40" s="367"/>
      <c r="R40" s="367"/>
      <c r="S40" s="367"/>
      <c r="T40" s="193"/>
      <c r="U40" s="366" t="str">
        <f t="shared" si="4"/>
        <v/>
      </c>
      <c r="V40" s="366"/>
      <c r="W40" s="367"/>
      <c r="X40" s="367"/>
      <c r="Y40" s="367"/>
      <c r="Z40" s="367"/>
      <c r="AA40" s="367"/>
      <c r="AB40" s="367"/>
      <c r="AC40" s="367"/>
      <c r="AD40" s="367"/>
      <c r="AE40" s="367"/>
      <c r="AF40" s="367"/>
      <c r="AG40" s="367"/>
      <c r="AH40" s="367"/>
      <c r="AI40" s="367"/>
      <c r="AJ40" s="367"/>
      <c r="AK40" s="367"/>
      <c r="AL40" s="193"/>
      <c r="AM40" s="366" t="str">
        <f t="shared" si="0"/>
        <v/>
      </c>
      <c r="AN40" s="366"/>
      <c r="AO40" s="367"/>
      <c r="AP40" s="367"/>
      <c r="AQ40" s="367"/>
      <c r="AR40" s="367"/>
      <c r="AS40" s="367"/>
      <c r="AT40" s="367"/>
      <c r="AU40" s="367"/>
      <c r="AV40" s="367"/>
      <c r="AW40" s="367"/>
      <c r="AX40" s="367"/>
      <c r="AY40" s="367"/>
      <c r="AZ40" s="367"/>
      <c r="BA40" s="367"/>
      <c r="BB40" s="367"/>
      <c r="BC40" s="367"/>
      <c r="BD40" s="193"/>
      <c r="BE40" s="366" t="str">
        <f t="shared" si="1"/>
        <v/>
      </c>
      <c r="BF40" s="366"/>
      <c r="BG40" s="367"/>
      <c r="BH40" s="367"/>
      <c r="BI40" s="367"/>
      <c r="BJ40" s="367"/>
      <c r="BK40" s="367"/>
      <c r="BL40" s="367"/>
      <c r="BM40" s="367"/>
      <c r="BN40" s="367"/>
      <c r="BO40" s="367"/>
      <c r="BP40" s="367"/>
      <c r="BQ40" s="367"/>
      <c r="BR40" s="367"/>
      <c r="BS40" s="367"/>
      <c r="BT40" s="367"/>
      <c r="BU40" s="367"/>
      <c r="BV40" s="193"/>
      <c r="BW40" s="366" t="str">
        <f t="shared" si="2"/>
        <v/>
      </c>
      <c r="BX40" s="366"/>
      <c r="BY40" s="367" t="str">
        <f>IF('各会計、関係団体の財政状況及び健全化判断比率'!B74="","",'各会計、関係団体の財政状況及び健全化判断比率'!B74)</f>
        <v/>
      </c>
      <c r="BZ40" s="367"/>
      <c r="CA40" s="367"/>
      <c r="CB40" s="367"/>
      <c r="CC40" s="367"/>
      <c r="CD40" s="367"/>
      <c r="CE40" s="367"/>
      <c r="CF40" s="367"/>
      <c r="CG40" s="367"/>
      <c r="CH40" s="367"/>
      <c r="CI40" s="367"/>
      <c r="CJ40" s="367"/>
      <c r="CK40" s="367"/>
      <c r="CL40" s="367"/>
      <c r="CM40" s="367"/>
      <c r="CN40" s="193"/>
      <c r="CO40" s="366" t="str">
        <f t="shared" si="3"/>
        <v/>
      </c>
      <c r="CP40" s="366"/>
      <c r="CQ40" s="367" t="str">
        <f>IF('各会計、関係団体の財政状況及び健全化判断比率'!BS13="","",'各会計、関係団体の財政状況及び健全化判断比率'!BS13)</f>
        <v/>
      </c>
      <c r="CR40" s="367"/>
      <c r="CS40" s="367"/>
      <c r="CT40" s="367"/>
      <c r="CU40" s="367"/>
      <c r="CV40" s="367"/>
      <c r="CW40" s="367"/>
      <c r="CX40" s="367"/>
      <c r="CY40" s="367"/>
      <c r="CZ40" s="367"/>
      <c r="DA40" s="367"/>
      <c r="DB40" s="367"/>
      <c r="DC40" s="367"/>
      <c r="DD40" s="367"/>
      <c r="DE40" s="367"/>
      <c r="DF40" s="190"/>
      <c r="DG40" s="365" t="str">
        <f>IF('各会計、関係団体の財政状況及び健全化判断比率'!BR13="","",'各会計、関係団体の財政状況及び健全化判断比率'!BR13)</f>
        <v/>
      </c>
      <c r="DH40" s="365"/>
      <c r="DI40" s="197"/>
      <c r="DJ40" s="165"/>
      <c r="DK40" s="165"/>
      <c r="DL40" s="165"/>
      <c r="DM40" s="165"/>
      <c r="DN40" s="165"/>
      <c r="DO40" s="165"/>
    </row>
    <row r="41" spans="1:119" ht="32.25" customHeight="1">
      <c r="A41" s="166"/>
      <c r="B41" s="192"/>
      <c r="C41" s="366" t="str">
        <f t="shared" si="5"/>
        <v/>
      </c>
      <c r="D41" s="366"/>
      <c r="E41" s="367" t="str">
        <f>IF('各会計、関係団体の財政状況及び健全化判断比率'!B14="","",'各会計、関係団体の財政状況及び健全化判断比率'!B14)</f>
        <v/>
      </c>
      <c r="F41" s="367"/>
      <c r="G41" s="367"/>
      <c r="H41" s="367"/>
      <c r="I41" s="367"/>
      <c r="J41" s="367"/>
      <c r="K41" s="367"/>
      <c r="L41" s="367"/>
      <c r="M41" s="367"/>
      <c r="N41" s="367"/>
      <c r="O41" s="367"/>
      <c r="P41" s="367"/>
      <c r="Q41" s="367"/>
      <c r="R41" s="367"/>
      <c r="S41" s="367"/>
      <c r="T41" s="193"/>
      <c r="U41" s="366" t="str">
        <f t="shared" si="4"/>
        <v/>
      </c>
      <c r="V41" s="366"/>
      <c r="W41" s="367"/>
      <c r="X41" s="367"/>
      <c r="Y41" s="367"/>
      <c r="Z41" s="367"/>
      <c r="AA41" s="367"/>
      <c r="AB41" s="367"/>
      <c r="AC41" s="367"/>
      <c r="AD41" s="367"/>
      <c r="AE41" s="367"/>
      <c r="AF41" s="367"/>
      <c r="AG41" s="367"/>
      <c r="AH41" s="367"/>
      <c r="AI41" s="367"/>
      <c r="AJ41" s="367"/>
      <c r="AK41" s="367"/>
      <c r="AL41" s="193"/>
      <c r="AM41" s="366" t="str">
        <f t="shared" si="0"/>
        <v/>
      </c>
      <c r="AN41" s="366"/>
      <c r="AO41" s="367"/>
      <c r="AP41" s="367"/>
      <c r="AQ41" s="367"/>
      <c r="AR41" s="367"/>
      <c r="AS41" s="367"/>
      <c r="AT41" s="367"/>
      <c r="AU41" s="367"/>
      <c r="AV41" s="367"/>
      <c r="AW41" s="367"/>
      <c r="AX41" s="367"/>
      <c r="AY41" s="367"/>
      <c r="AZ41" s="367"/>
      <c r="BA41" s="367"/>
      <c r="BB41" s="367"/>
      <c r="BC41" s="367"/>
      <c r="BD41" s="193"/>
      <c r="BE41" s="366" t="str">
        <f t="shared" si="1"/>
        <v/>
      </c>
      <c r="BF41" s="366"/>
      <c r="BG41" s="367"/>
      <c r="BH41" s="367"/>
      <c r="BI41" s="367"/>
      <c r="BJ41" s="367"/>
      <c r="BK41" s="367"/>
      <c r="BL41" s="367"/>
      <c r="BM41" s="367"/>
      <c r="BN41" s="367"/>
      <c r="BO41" s="367"/>
      <c r="BP41" s="367"/>
      <c r="BQ41" s="367"/>
      <c r="BR41" s="367"/>
      <c r="BS41" s="367"/>
      <c r="BT41" s="367"/>
      <c r="BU41" s="367"/>
      <c r="BV41" s="193"/>
      <c r="BW41" s="366" t="str">
        <f t="shared" si="2"/>
        <v/>
      </c>
      <c r="BX41" s="366"/>
      <c r="BY41" s="367" t="str">
        <f>IF('各会計、関係団体の財政状況及び健全化判断比率'!B75="","",'各会計、関係団体の財政状況及び健全化判断比率'!B75)</f>
        <v/>
      </c>
      <c r="BZ41" s="367"/>
      <c r="CA41" s="367"/>
      <c r="CB41" s="367"/>
      <c r="CC41" s="367"/>
      <c r="CD41" s="367"/>
      <c r="CE41" s="367"/>
      <c r="CF41" s="367"/>
      <c r="CG41" s="367"/>
      <c r="CH41" s="367"/>
      <c r="CI41" s="367"/>
      <c r="CJ41" s="367"/>
      <c r="CK41" s="367"/>
      <c r="CL41" s="367"/>
      <c r="CM41" s="367"/>
      <c r="CN41" s="193"/>
      <c r="CO41" s="366" t="str">
        <f t="shared" si="3"/>
        <v/>
      </c>
      <c r="CP41" s="366"/>
      <c r="CQ41" s="367" t="str">
        <f>IF('各会計、関係団体の財政状況及び健全化判断比率'!BS14="","",'各会計、関係団体の財政状況及び健全化判断比率'!BS14)</f>
        <v/>
      </c>
      <c r="CR41" s="367"/>
      <c r="CS41" s="367"/>
      <c r="CT41" s="367"/>
      <c r="CU41" s="367"/>
      <c r="CV41" s="367"/>
      <c r="CW41" s="367"/>
      <c r="CX41" s="367"/>
      <c r="CY41" s="367"/>
      <c r="CZ41" s="367"/>
      <c r="DA41" s="367"/>
      <c r="DB41" s="367"/>
      <c r="DC41" s="367"/>
      <c r="DD41" s="367"/>
      <c r="DE41" s="367"/>
      <c r="DF41" s="190"/>
      <c r="DG41" s="365" t="str">
        <f>IF('各会計、関係団体の財政状況及び健全化判断比率'!BR14="","",'各会計、関係団体の財政状況及び健全化判断比率'!BR14)</f>
        <v/>
      </c>
      <c r="DH41" s="365"/>
      <c r="DI41" s="197"/>
      <c r="DJ41" s="165"/>
      <c r="DK41" s="165"/>
      <c r="DL41" s="165"/>
      <c r="DM41" s="165"/>
      <c r="DN41" s="165"/>
      <c r="DO41" s="165"/>
    </row>
    <row r="42" spans="1:119" ht="32.25" customHeight="1">
      <c r="A42" s="165"/>
      <c r="B42" s="192"/>
      <c r="C42" s="366" t="str">
        <f t="shared" si="5"/>
        <v/>
      </c>
      <c r="D42" s="366"/>
      <c r="E42" s="367" t="str">
        <f>IF('各会計、関係団体の財政状況及び健全化判断比率'!B15="","",'各会計、関係団体の財政状況及び健全化判断比率'!B15)</f>
        <v/>
      </c>
      <c r="F42" s="367"/>
      <c r="G42" s="367"/>
      <c r="H42" s="367"/>
      <c r="I42" s="367"/>
      <c r="J42" s="367"/>
      <c r="K42" s="367"/>
      <c r="L42" s="367"/>
      <c r="M42" s="367"/>
      <c r="N42" s="367"/>
      <c r="O42" s="367"/>
      <c r="P42" s="367"/>
      <c r="Q42" s="367"/>
      <c r="R42" s="367"/>
      <c r="S42" s="367"/>
      <c r="T42" s="193"/>
      <c r="U42" s="366" t="str">
        <f t="shared" si="4"/>
        <v/>
      </c>
      <c r="V42" s="366"/>
      <c r="W42" s="367"/>
      <c r="X42" s="367"/>
      <c r="Y42" s="367"/>
      <c r="Z42" s="367"/>
      <c r="AA42" s="367"/>
      <c r="AB42" s="367"/>
      <c r="AC42" s="367"/>
      <c r="AD42" s="367"/>
      <c r="AE42" s="367"/>
      <c r="AF42" s="367"/>
      <c r="AG42" s="367"/>
      <c r="AH42" s="367"/>
      <c r="AI42" s="367"/>
      <c r="AJ42" s="367"/>
      <c r="AK42" s="367"/>
      <c r="AL42" s="193"/>
      <c r="AM42" s="366" t="str">
        <f t="shared" si="0"/>
        <v/>
      </c>
      <c r="AN42" s="366"/>
      <c r="AO42" s="367"/>
      <c r="AP42" s="367"/>
      <c r="AQ42" s="367"/>
      <c r="AR42" s="367"/>
      <c r="AS42" s="367"/>
      <c r="AT42" s="367"/>
      <c r="AU42" s="367"/>
      <c r="AV42" s="367"/>
      <c r="AW42" s="367"/>
      <c r="AX42" s="367"/>
      <c r="AY42" s="367"/>
      <c r="AZ42" s="367"/>
      <c r="BA42" s="367"/>
      <c r="BB42" s="367"/>
      <c r="BC42" s="367"/>
      <c r="BD42" s="193"/>
      <c r="BE42" s="366" t="str">
        <f t="shared" si="1"/>
        <v/>
      </c>
      <c r="BF42" s="366"/>
      <c r="BG42" s="367"/>
      <c r="BH42" s="367"/>
      <c r="BI42" s="367"/>
      <c r="BJ42" s="367"/>
      <c r="BK42" s="367"/>
      <c r="BL42" s="367"/>
      <c r="BM42" s="367"/>
      <c r="BN42" s="367"/>
      <c r="BO42" s="367"/>
      <c r="BP42" s="367"/>
      <c r="BQ42" s="367"/>
      <c r="BR42" s="367"/>
      <c r="BS42" s="367"/>
      <c r="BT42" s="367"/>
      <c r="BU42" s="367"/>
      <c r="BV42" s="193"/>
      <c r="BW42" s="366" t="str">
        <f t="shared" si="2"/>
        <v/>
      </c>
      <c r="BX42" s="366"/>
      <c r="BY42" s="367" t="str">
        <f>IF('各会計、関係団体の財政状況及び健全化判断比率'!B76="","",'各会計、関係団体の財政状況及び健全化判断比率'!B76)</f>
        <v/>
      </c>
      <c r="BZ42" s="367"/>
      <c r="CA42" s="367"/>
      <c r="CB42" s="367"/>
      <c r="CC42" s="367"/>
      <c r="CD42" s="367"/>
      <c r="CE42" s="367"/>
      <c r="CF42" s="367"/>
      <c r="CG42" s="367"/>
      <c r="CH42" s="367"/>
      <c r="CI42" s="367"/>
      <c r="CJ42" s="367"/>
      <c r="CK42" s="367"/>
      <c r="CL42" s="367"/>
      <c r="CM42" s="367"/>
      <c r="CN42" s="193"/>
      <c r="CO42" s="366" t="str">
        <f t="shared" si="3"/>
        <v/>
      </c>
      <c r="CP42" s="366"/>
      <c r="CQ42" s="367" t="str">
        <f>IF('各会計、関係団体の財政状況及び健全化判断比率'!BS15="","",'各会計、関係団体の財政状況及び健全化判断比率'!BS15)</f>
        <v/>
      </c>
      <c r="CR42" s="367"/>
      <c r="CS42" s="367"/>
      <c r="CT42" s="367"/>
      <c r="CU42" s="367"/>
      <c r="CV42" s="367"/>
      <c r="CW42" s="367"/>
      <c r="CX42" s="367"/>
      <c r="CY42" s="367"/>
      <c r="CZ42" s="367"/>
      <c r="DA42" s="367"/>
      <c r="DB42" s="367"/>
      <c r="DC42" s="367"/>
      <c r="DD42" s="367"/>
      <c r="DE42" s="367"/>
      <c r="DF42" s="190"/>
      <c r="DG42" s="365" t="str">
        <f>IF('各会計、関係団体の財政状況及び健全化判断比率'!BR15="","",'各会計、関係団体の財政状況及び健全化判断比率'!BR15)</f>
        <v/>
      </c>
      <c r="DH42" s="365"/>
      <c r="DI42" s="197"/>
      <c r="DJ42" s="165"/>
      <c r="DK42" s="165"/>
      <c r="DL42" s="165"/>
      <c r="DM42" s="165"/>
      <c r="DN42" s="165"/>
      <c r="DO42" s="165"/>
    </row>
    <row r="43" spans="1:119" ht="32.25" customHeight="1">
      <c r="A43" s="165"/>
      <c r="B43" s="192"/>
      <c r="C43" s="366" t="str">
        <f t="shared" si="5"/>
        <v/>
      </c>
      <c r="D43" s="366"/>
      <c r="E43" s="367" t="str">
        <f>IF('各会計、関係団体の財政状況及び健全化判断比率'!B16="","",'各会計、関係団体の財政状況及び健全化判断比率'!B16)</f>
        <v/>
      </c>
      <c r="F43" s="367"/>
      <c r="G43" s="367"/>
      <c r="H43" s="367"/>
      <c r="I43" s="367"/>
      <c r="J43" s="367"/>
      <c r="K43" s="367"/>
      <c r="L43" s="367"/>
      <c r="M43" s="367"/>
      <c r="N43" s="367"/>
      <c r="O43" s="367"/>
      <c r="P43" s="367"/>
      <c r="Q43" s="367"/>
      <c r="R43" s="367"/>
      <c r="S43" s="367"/>
      <c r="T43" s="193"/>
      <c r="U43" s="366" t="str">
        <f t="shared" si="4"/>
        <v/>
      </c>
      <c r="V43" s="366"/>
      <c r="W43" s="367"/>
      <c r="X43" s="367"/>
      <c r="Y43" s="367"/>
      <c r="Z43" s="367"/>
      <c r="AA43" s="367"/>
      <c r="AB43" s="367"/>
      <c r="AC43" s="367"/>
      <c r="AD43" s="367"/>
      <c r="AE43" s="367"/>
      <c r="AF43" s="367"/>
      <c r="AG43" s="367"/>
      <c r="AH43" s="367"/>
      <c r="AI43" s="367"/>
      <c r="AJ43" s="367"/>
      <c r="AK43" s="367"/>
      <c r="AL43" s="193"/>
      <c r="AM43" s="366" t="str">
        <f t="shared" si="0"/>
        <v/>
      </c>
      <c r="AN43" s="366"/>
      <c r="AO43" s="367"/>
      <c r="AP43" s="367"/>
      <c r="AQ43" s="367"/>
      <c r="AR43" s="367"/>
      <c r="AS43" s="367"/>
      <c r="AT43" s="367"/>
      <c r="AU43" s="367"/>
      <c r="AV43" s="367"/>
      <c r="AW43" s="367"/>
      <c r="AX43" s="367"/>
      <c r="AY43" s="367"/>
      <c r="AZ43" s="367"/>
      <c r="BA43" s="367"/>
      <c r="BB43" s="367"/>
      <c r="BC43" s="367"/>
      <c r="BD43" s="193"/>
      <c r="BE43" s="366" t="str">
        <f t="shared" si="1"/>
        <v/>
      </c>
      <c r="BF43" s="366"/>
      <c r="BG43" s="367"/>
      <c r="BH43" s="367"/>
      <c r="BI43" s="367"/>
      <c r="BJ43" s="367"/>
      <c r="BK43" s="367"/>
      <c r="BL43" s="367"/>
      <c r="BM43" s="367"/>
      <c r="BN43" s="367"/>
      <c r="BO43" s="367"/>
      <c r="BP43" s="367"/>
      <c r="BQ43" s="367"/>
      <c r="BR43" s="367"/>
      <c r="BS43" s="367"/>
      <c r="BT43" s="367"/>
      <c r="BU43" s="367"/>
      <c r="BV43" s="193"/>
      <c r="BW43" s="366" t="str">
        <f t="shared" si="2"/>
        <v/>
      </c>
      <c r="BX43" s="366"/>
      <c r="BY43" s="367" t="str">
        <f>IF('各会計、関係団体の財政状況及び健全化判断比率'!B77="","",'各会計、関係団体の財政状況及び健全化判断比率'!B77)</f>
        <v/>
      </c>
      <c r="BZ43" s="367"/>
      <c r="CA43" s="367"/>
      <c r="CB43" s="367"/>
      <c r="CC43" s="367"/>
      <c r="CD43" s="367"/>
      <c r="CE43" s="367"/>
      <c r="CF43" s="367"/>
      <c r="CG43" s="367"/>
      <c r="CH43" s="367"/>
      <c r="CI43" s="367"/>
      <c r="CJ43" s="367"/>
      <c r="CK43" s="367"/>
      <c r="CL43" s="367"/>
      <c r="CM43" s="367"/>
      <c r="CN43" s="193"/>
      <c r="CO43" s="366" t="str">
        <f t="shared" si="3"/>
        <v/>
      </c>
      <c r="CP43" s="366"/>
      <c r="CQ43" s="367" t="str">
        <f>IF('各会計、関係団体の財政状況及び健全化判断比率'!BS16="","",'各会計、関係団体の財政状況及び健全化判断比率'!BS16)</f>
        <v/>
      </c>
      <c r="CR43" s="367"/>
      <c r="CS43" s="367"/>
      <c r="CT43" s="367"/>
      <c r="CU43" s="367"/>
      <c r="CV43" s="367"/>
      <c r="CW43" s="367"/>
      <c r="CX43" s="367"/>
      <c r="CY43" s="367"/>
      <c r="CZ43" s="367"/>
      <c r="DA43" s="367"/>
      <c r="DB43" s="367"/>
      <c r="DC43" s="367"/>
      <c r="DD43" s="367"/>
      <c r="DE43" s="367"/>
      <c r="DF43" s="190"/>
      <c r="DG43" s="365" t="str">
        <f>IF('各会計、関係団体の財政状況及び健全化判断比率'!BR16="","",'各会計、関係団体の財政状況及び健全化判断比率'!BR16)</f>
        <v/>
      </c>
      <c r="DH43" s="36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6z3S6jvtME6XOFKhJmkZcj86uXb8IUM9Lb2VAiBQkS7haUErfaE60J6yzIlVW3JDyBHCwZBNeMncWDSgcxRpTQ==" saltValue="wQPl3SI7WDbv3fkDfTvid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6" t="s">
        <v>207</v>
      </c>
      <c r="DI1" s="737"/>
      <c r="DJ1" s="737"/>
      <c r="DK1" s="737"/>
      <c r="DL1" s="737"/>
      <c r="DM1" s="737"/>
      <c r="DN1" s="738"/>
      <c r="DO1" s="205"/>
      <c r="DP1" s="736" t="s">
        <v>208</v>
      </c>
      <c r="DQ1" s="737"/>
      <c r="DR1" s="737"/>
      <c r="DS1" s="737"/>
      <c r="DT1" s="737"/>
      <c r="DU1" s="737"/>
      <c r="DV1" s="737"/>
      <c r="DW1" s="737"/>
      <c r="DX1" s="737"/>
      <c r="DY1" s="737"/>
      <c r="DZ1" s="737"/>
      <c r="EA1" s="737"/>
      <c r="EB1" s="737"/>
      <c r="EC1" s="738"/>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77" t="s">
        <v>210</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211</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212</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c r="B4" s="677" t="s">
        <v>1</v>
      </c>
      <c r="C4" s="678"/>
      <c r="D4" s="678"/>
      <c r="E4" s="678"/>
      <c r="F4" s="678"/>
      <c r="G4" s="678"/>
      <c r="H4" s="678"/>
      <c r="I4" s="678"/>
      <c r="J4" s="678"/>
      <c r="K4" s="678"/>
      <c r="L4" s="678"/>
      <c r="M4" s="678"/>
      <c r="N4" s="678"/>
      <c r="O4" s="678"/>
      <c r="P4" s="678"/>
      <c r="Q4" s="679"/>
      <c r="R4" s="677" t="s">
        <v>213</v>
      </c>
      <c r="S4" s="678"/>
      <c r="T4" s="678"/>
      <c r="U4" s="678"/>
      <c r="V4" s="678"/>
      <c r="W4" s="678"/>
      <c r="X4" s="678"/>
      <c r="Y4" s="679"/>
      <c r="Z4" s="677" t="s">
        <v>214</v>
      </c>
      <c r="AA4" s="678"/>
      <c r="AB4" s="678"/>
      <c r="AC4" s="679"/>
      <c r="AD4" s="677" t="s">
        <v>215</v>
      </c>
      <c r="AE4" s="678"/>
      <c r="AF4" s="678"/>
      <c r="AG4" s="678"/>
      <c r="AH4" s="678"/>
      <c r="AI4" s="678"/>
      <c r="AJ4" s="678"/>
      <c r="AK4" s="679"/>
      <c r="AL4" s="677" t="s">
        <v>214</v>
      </c>
      <c r="AM4" s="678"/>
      <c r="AN4" s="678"/>
      <c r="AO4" s="679"/>
      <c r="AP4" s="733" t="s">
        <v>216</v>
      </c>
      <c r="AQ4" s="733"/>
      <c r="AR4" s="733"/>
      <c r="AS4" s="733"/>
      <c r="AT4" s="733"/>
      <c r="AU4" s="733"/>
      <c r="AV4" s="733"/>
      <c r="AW4" s="733"/>
      <c r="AX4" s="733"/>
      <c r="AY4" s="733"/>
      <c r="AZ4" s="733"/>
      <c r="BA4" s="733"/>
      <c r="BB4" s="733"/>
      <c r="BC4" s="733"/>
      <c r="BD4" s="733"/>
      <c r="BE4" s="733"/>
      <c r="BF4" s="733"/>
      <c r="BG4" s="733" t="s">
        <v>217</v>
      </c>
      <c r="BH4" s="733"/>
      <c r="BI4" s="733"/>
      <c r="BJ4" s="733"/>
      <c r="BK4" s="733"/>
      <c r="BL4" s="733"/>
      <c r="BM4" s="733"/>
      <c r="BN4" s="733"/>
      <c r="BO4" s="733" t="s">
        <v>214</v>
      </c>
      <c r="BP4" s="733"/>
      <c r="BQ4" s="733"/>
      <c r="BR4" s="733"/>
      <c r="BS4" s="733" t="s">
        <v>218</v>
      </c>
      <c r="BT4" s="733"/>
      <c r="BU4" s="733"/>
      <c r="BV4" s="733"/>
      <c r="BW4" s="733"/>
      <c r="BX4" s="733"/>
      <c r="BY4" s="733"/>
      <c r="BZ4" s="733"/>
      <c r="CA4" s="733"/>
      <c r="CB4" s="733"/>
      <c r="CD4" s="720" t="s">
        <v>219</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c r="B5" s="696" t="s">
        <v>220</v>
      </c>
      <c r="C5" s="697"/>
      <c r="D5" s="697"/>
      <c r="E5" s="697"/>
      <c r="F5" s="697"/>
      <c r="G5" s="697"/>
      <c r="H5" s="697"/>
      <c r="I5" s="697"/>
      <c r="J5" s="697"/>
      <c r="K5" s="697"/>
      <c r="L5" s="697"/>
      <c r="M5" s="697"/>
      <c r="N5" s="697"/>
      <c r="O5" s="697"/>
      <c r="P5" s="697"/>
      <c r="Q5" s="698"/>
      <c r="R5" s="668">
        <v>1523099</v>
      </c>
      <c r="S5" s="669"/>
      <c r="T5" s="669"/>
      <c r="U5" s="669"/>
      <c r="V5" s="669"/>
      <c r="W5" s="669"/>
      <c r="X5" s="669"/>
      <c r="Y5" s="715"/>
      <c r="Z5" s="734">
        <v>15.5</v>
      </c>
      <c r="AA5" s="734"/>
      <c r="AB5" s="734"/>
      <c r="AC5" s="734"/>
      <c r="AD5" s="735">
        <v>1523099</v>
      </c>
      <c r="AE5" s="735"/>
      <c r="AF5" s="735"/>
      <c r="AG5" s="735"/>
      <c r="AH5" s="735"/>
      <c r="AI5" s="735"/>
      <c r="AJ5" s="735"/>
      <c r="AK5" s="735"/>
      <c r="AL5" s="716">
        <v>29</v>
      </c>
      <c r="AM5" s="685"/>
      <c r="AN5" s="685"/>
      <c r="AO5" s="717"/>
      <c r="AP5" s="696" t="s">
        <v>221</v>
      </c>
      <c r="AQ5" s="697"/>
      <c r="AR5" s="697"/>
      <c r="AS5" s="697"/>
      <c r="AT5" s="697"/>
      <c r="AU5" s="697"/>
      <c r="AV5" s="697"/>
      <c r="AW5" s="697"/>
      <c r="AX5" s="697"/>
      <c r="AY5" s="697"/>
      <c r="AZ5" s="697"/>
      <c r="BA5" s="697"/>
      <c r="BB5" s="697"/>
      <c r="BC5" s="697"/>
      <c r="BD5" s="697"/>
      <c r="BE5" s="697"/>
      <c r="BF5" s="698"/>
      <c r="BG5" s="616">
        <v>1493737</v>
      </c>
      <c r="BH5" s="617"/>
      <c r="BI5" s="617"/>
      <c r="BJ5" s="617"/>
      <c r="BK5" s="617"/>
      <c r="BL5" s="617"/>
      <c r="BM5" s="617"/>
      <c r="BN5" s="618"/>
      <c r="BO5" s="665">
        <v>98.1</v>
      </c>
      <c r="BP5" s="665"/>
      <c r="BQ5" s="665"/>
      <c r="BR5" s="665"/>
      <c r="BS5" s="666" t="s">
        <v>124</v>
      </c>
      <c r="BT5" s="666"/>
      <c r="BU5" s="666"/>
      <c r="BV5" s="666"/>
      <c r="BW5" s="666"/>
      <c r="BX5" s="666"/>
      <c r="BY5" s="666"/>
      <c r="BZ5" s="666"/>
      <c r="CA5" s="666"/>
      <c r="CB5" s="707"/>
      <c r="CD5" s="720" t="s">
        <v>216</v>
      </c>
      <c r="CE5" s="721"/>
      <c r="CF5" s="721"/>
      <c r="CG5" s="721"/>
      <c r="CH5" s="721"/>
      <c r="CI5" s="721"/>
      <c r="CJ5" s="721"/>
      <c r="CK5" s="721"/>
      <c r="CL5" s="721"/>
      <c r="CM5" s="721"/>
      <c r="CN5" s="721"/>
      <c r="CO5" s="721"/>
      <c r="CP5" s="721"/>
      <c r="CQ5" s="722"/>
      <c r="CR5" s="720" t="s">
        <v>222</v>
      </c>
      <c r="CS5" s="721"/>
      <c r="CT5" s="721"/>
      <c r="CU5" s="721"/>
      <c r="CV5" s="721"/>
      <c r="CW5" s="721"/>
      <c r="CX5" s="721"/>
      <c r="CY5" s="722"/>
      <c r="CZ5" s="720" t="s">
        <v>214</v>
      </c>
      <c r="DA5" s="721"/>
      <c r="DB5" s="721"/>
      <c r="DC5" s="722"/>
      <c r="DD5" s="720" t="s">
        <v>223</v>
      </c>
      <c r="DE5" s="721"/>
      <c r="DF5" s="721"/>
      <c r="DG5" s="721"/>
      <c r="DH5" s="721"/>
      <c r="DI5" s="721"/>
      <c r="DJ5" s="721"/>
      <c r="DK5" s="721"/>
      <c r="DL5" s="721"/>
      <c r="DM5" s="721"/>
      <c r="DN5" s="721"/>
      <c r="DO5" s="721"/>
      <c r="DP5" s="722"/>
      <c r="DQ5" s="720" t="s">
        <v>224</v>
      </c>
      <c r="DR5" s="721"/>
      <c r="DS5" s="721"/>
      <c r="DT5" s="721"/>
      <c r="DU5" s="721"/>
      <c r="DV5" s="721"/>
      <c r="DW5" s="721"/>
      <c r="DX5" s="721"/>
      <c r="DY5" s="721"/>
      <c r="DZ5" s="721"/>
      <c r="EA5" s="721"/>
      <c r="EB5" s="721"/>
      <c r="EC5" s="722"/>
    </row>
    <row r="6" spans="2:143" ht="11.25" customHeight="1">
      <c r="B6" s="613" t="s">
        <v>225</v>
      </c>
      <c r="C6" s="614"/>
      <c r="D6" s="614"/>
      <c r="E6" s="614"/>
      <c r="F6" s="614"/>
      <c r="G6" s="614"/>
      <c r="H6" s="614"/>
      <c r="I6" s="614"/>
      <c r="J6" s="614"/>
      <c r="K6" s="614"/>
      <c r="L6" s="614"/>
      <c r="M6" s="614"/>
      <c r="N6" s="614"/>
      <c r="O6" s="614"/>
      <c r="P6" s="614"/>
      <c r="Q6" s="615"/>
      <c r="R6" s="616">
        <v>70186</v>
      </c>
      <c r="S6" s="617"/>
      <c r="T6" s="617"/>
      <c r="U6" s="617"/>
      <c r="V6" s="617"/>
      <c r="W6" s="617"/>
      <c r="X6" s="617"/>
      <c r="Y6" s="618"/>
      <c r="Z6" s="665">
        <v>0.7</v>
      </c>
      <c r="AA6" s="665"/>
      <c r="AB6" s="665"/>
      <c r="AC6" s="665"/>
      <c r="AD6" s="666">
        <v>70186</v>
      </c>
      <c r="AE6" s="666"/>
      <c r="AF6" s="666"/>
      <c r="AG6" s="666"/>
      <c r="AH6" s="666"/>
      <c r="AI6" s="666"/>
      <c r="AJ6" s="666"/>
      <c r="AK6" s="666"/>
      <c r="AL6" s="619">
        <v>1.3</v>
      </c>
      <c r="AM6" s="620"/>
      <c r="AN6" s="620"/>
      <c r="AO6" s="667"/>
      <c r="AP6" s="613" t="s">
        <v>226</v>
      </c>
      <c r="AQ6" s="614"/>
      <c r="AR6" s="614"/>
      <c r="AS6" s="614"/>
      <c r="AT6" s="614"/>
      <c r="AU6" s="614"/>
      <c r="AV6" s="614"/>
      <c r="AW6" s="614"/>
      <c r="AX6" s="614"/>
      <c r="AY6" s="614"/>
      <c r="AZ6" s="614"/>
      <c r="BA6" s="614"/>
      <c r="BB6" s="614"/>
      <c r="BC6" s="614"/>
      <c r="BD6" s="614"/>
      <c r="BE6" s="614"/>
      <c r="BF6" s="615"/>
      <c r="BG6" s="616">
        <v>1493737</v>
      </c>
      <c r="BH6" s="617"/>
      <c r="BI6" s="617"/>
      <c r="BJ6" s="617"/>
      <c r="BK6" s="617"/>
      <c r="BL6" s="617"/>
      <c r="BM6" s="617"/>
      <c r="BN6" s="618"/>
      <c r="BO6" s="665">
        <v>98.1</v>
      </c>
      <c r="BP6" s="665"/>
      <c r="BQ6" s="665"/>
      <c r="BR6" s="665"/>
      <c r="BS6" s="666" t="s">
        <v>124</v>
      </c>
      <c r="BT6" s="666"/>
      <c r="BU6" s="666"/>
      <c r="BV6" s="666"/>
      <c r="BW6" s="666"/>
      <c r="BX6" s="666"/>
      <c r="BY6" s="666"/>
      <c r="BZ6" s="666"/>
      <c r="CA6" s="666"/>
      <c r="CB6" s="707"/>
      <c r="CD6" s="674" t="s">
        <v>227</v>
      </c>
      <c r="CE6" s="675"/>
      <c r="CF6" s="675"/>
      <c r="CG6" s="675"/>
      <c r="CH6" s="675"/>
      <c r="CI6" s="675"/>
      <c r="CJ6" s="675"/>
      <c r="CK6" s="675"/>
      <c r="CL6" s="675"/>
      <c r="CM6" s="675"/>
      <c r="CN6" s="675"/>
      <c r="CO6" s="675"/>
      <c r="CP6" s="675"/>
      <c r="CQ6" s="676"/>
      <c r="CR6" s="616">
        <v>76646</v>
      </c>
      <c r="CS6" s="617"/>
      <c r="CT6" s="617"/>
      <c r="CU6" s="617"/>
      <c r="CV6" s="617"/>
      <c r="CW6" s="617"/>
      <c r="CX6" s="617"/>
      <c r="CY6" s="618"/>
      <c r="CZ6" s="716">
        <v>0.9</v>
      </c>
      <c r="DA6" s="685"/>
      <c r="DB6" s="685"/>
      <c r="DC6" s="719"/>
      <c r="DD6" s="622" t="s">
        <v>228</v>
      </c>
      <c r="DE6" s="617"/>
      <c r="DF6" s="617"/>
      <c r="DG6" s="617"/>
      <c r="DH6" s="617"/>
      <c r="DI6" s="617"/>
      <c r="DJ6" s="617"/>
      <c r="DK6" s="617"/>
      <c r="DL6" s="617"/>
      <c r="DM6" s="617"/>
      <c r="DN6" s="617"/>
      <c r="DO6" s="617"/>
      <c r="DP6" s="618"/>
      <c r="DQ6" s="622">
        <v>76646</v>
      </c>
      <c r="DR6" s="617"/>
      <c r="DS6" s="617"/>
      <c r="DT6" s="617"/>
      <c r="DU6" s="617"/>
      <c r="DV6" s="617"/>
      <c r="DW6" s="617"/>
      <c r="DX6" s="617"/>
      <c r="DY6" s="617"/>
      <c r="DZ6" s="617"/>
      <c r="EA6" s="617"/>
      <c r="EB6" s="617"/>
      <c r="EC6" s="655"/>
    </row>
    <row r="7" spans="2:143" ht="11.25" customHeight="1">
      <c r="B7" s="613" t="s">
        <v>229</v>
      </c>
      <c r="C7" s="614"/>
      <c r="D7" s="614"/>
      <c r="E7" s="614"/>
      <c r="F7" s="614"/>
      <c r="G7" s="614"/>
      <c r="H7" s="614"/>
      <c r="I7" s="614"/>
      <c r="J7" s="614"/>
      <c r="K7" s="614"/>
      <c r="L7" s="614"/>
      <c r="M7" s="614"/>
      <c r="N7" s="614"/>
      <c r="O7" s="614"/>
      <c r="P7" s="614"/>
      <c r="Q7" s="615"/>
      <c r="R7" s="616">
        <v>4268</v>
      </c>
      <c r="S7" s="617"/>
      <c r="T7" s="617"/>
      <c r="U7" s="617"/>
      <c r="V7" s="617"/>
      <c r="W7" s="617"/>
      <c r="X7" s="617"/>
      <c r="Y7" s="618"/>
      <c r="Z7" s="665">
        <v>0</v>
      </c>
      <c r="AA7" s="665"/>
      <c r="AB7" s="665"/>
      <c r="AC7" s="665"/>
      <c r="AD7" s="666">
        <v>4268</v>
      </c>
      <c r="AE7" s="666"/>
      <c r="AF7" s="666"/>
      <c r="AG7" s="666"/>
      <c r="AH7" s="666"/>
      <c r="AI7" s="666"/>
      <c r="AJ7" s="666"/>
      <c r="AK7" s="666"/>
      <c r="AL7" s="619">
        <v>0.1</v>
      </c>
      <c r="AM7" s="620"/>
      <c r="AN7" s="620"/>
      <c r="AO7" s="667"/>
      <c r="AP7" s="613" t="s">
        <v>230</v>
      </c>
      <c r="AQ7" s="614"/>
      <c r="AR7" s="614"/>
      <c r="AS7" s="614"/>
      <c r="AT7" s="614"/>
      <c r="AU7" s="614"/>
      <c r="AV7" s="614"/>
      <c r="AW7" s="614"/>
      <c r="AX7" s="614"/>
      <c r="AY7" s="614"/>
      <c r="AZ7" s="614"/>
      <c r="BA7" s="614"/>
      <c r="BB7" s="614"/>
      <c r="BC7" s="614"/>
      <c r="BD7" s="614"/>
      <c r="BE7" s="614"/>
      <c r="BF7" s="615"/>
      <c r="BG7" s="616">
        <v>584782</v>
      </c>
      <c r="BH7" s="617"/>
      <c r="BI7" s="617"/>
      <c r="BJ7" s="617"/>
      <c r="BK7" s="617"/>
      <c r="BL7" s="617"/>
      <c r="BM7" s="617"/>
      <c r="BN7" s="618"/>
      <c r="BO7" s="665">
        <v>38.4</v>
      </c>
      <c r="BP7" s="665"/>
      <c r="BQ7" s="665"/>
      <c r="BR7" s="665"/>
      <c r="BS7" s="666" t="s">
        <v>228</v>
      </c>
      <c r="BT7" s="666"/>
      <c r="BU7" s="666"/>
      <c r="BV7" s="666"/>
      <c r="BW7" s="666"/>
      <c r="BX7" s="666"/>
      <c r="BY7" s="666"/>
      <c r="BZ7" s="666"/>
      <c r="CA7" s="666"/>
      <c r="CB7" s="707"/>
      <c r="CD7" s="648" t="s">
        <v>231</v>
      </c>
      <c r="CE7" s="649"/>
      <c r="CF7" s="649"/>
      <c r="CG7" s="649"/>
      <c r="CH7" s="649"/>
      <c r="CI7" s="649"/>
      <c r="CJ7" s="649"/>
      <c r="CK7" s="649"/>
      <c r="CL7" s="649"/>
      <c r="CM7" s="649"/>
      <c r="CN7" s="649"/>
      <c r="CO7" s="649"/>
      <c r="CP7" s="649"/>
      <c r="CQ7" s="650"/>
      <c r="CR7" s="616">
        <v>1054004</v>
      </c>
      <c r="CS7" s="617"/>
      <c r="CT7" s="617"/>
      <c r="CU7" s="617"/>
      <c r="CV7" s="617"/>
      <c r="CW7" s="617"/>
      <c r="CX7" s="617"/>
      <c r="CY7" s="618"/>
      <c r="CZ7" s="665">
        <v>11.7</v>
      </c>
      <c r="DA7" s="665"/>
      <c r="DB7" s="665"/>
      <c r="DC7" s="665"/>
      <c r="DD7" s="622">
        <v>167829</v>
      </c>
      <c r="DE7" s="617"/>
      <c r="DF7" s="617"/>
      <c r="DG7" s="617"/>
      <c r="DH7" s="617"/>
      <c r="DI7" s="617"/>
      <c r="DJ7" s="617"/>
      <c r="DK7" s="617"/>
      <c r="DL7" s="617"/>
      <c r="DM7" s="617"/>
      <c r="DN7" s="617"/>
      <c r="DO7" s="617"/>
      <c r="DP7" s="618"/>
      <c r="DQ7" s="622">
        <v>558490</v>
      </c>
      <c r="DR7" s="617"/>
      <c r="DS7" s="617"/>
      <c r="DT7" s="617"/>
      <c r="DU7" s="617"/>
      <c r="DV7" s="617"/>
      <c r="DW7" s="617"/>
      <c r="DX7" s="617"/>
      <c r="DY7" s="617"/>
      <c r="DZ7" s="617"/>
      <c r="EA7" s="617"/>
      <c r="EB7" s="617"/>
      <c r="EC7" s="655"/>
    </row>
    <row r="8" spans="2:143" ht="11.25" customHeight="1">
      <c r="B8" s="613" t="s">
        <v>232</v>
      </c>
      <c r="C8" s="614"/>
      <c r="D8" s="614"/>
      <c r="E8" s="614"/>
      <c r="F8" s="614"/>
      <c r="G8" s="614"/>
      <c r="H8" s="614"/>
      <c r="I8" s="614"/>
      <c r="J8" s="614"/>
      <c r="K8" s="614"/>
      <c r="L8" s="614"/>
      <c r="M8" s="614"/>
      <c r="N8" s="614"/>
      <c r="O8" s="614"/>
      <c r="P8" s="614"/>
      <c r="Q8" s="615"/>
      <c r="R8" s="616">
        <v>9326</v>
      </c>
      <c r="S8" s="617"/>
      <c r="T8" s="617"/>
      <c r="U8" s="617"/>
      <c r="V8" s="617"/>
      <c r="W8" s="617"/>
      <c r="X8" s="617"/>
      <c r="Y8" s="618"/>
      <c r="Z8" s="665">
        <v>0.1</v>
      </c>
      <c r="AA8" s="665"/>
      <c r="AB8" s="665"/>
      <c r="AC8" s="665"/>
      <c r="AD8" s="666">
        <v>9326</v>
      </c>
      <c r="AE8" s="666"/>
      <c r="AF8" s="666"/>
      <c r="AG8" s="666"/>
      <c r="AH8" s="666"/>
      <c r="AI8" s="666"/>
      <c r="AJ8" s="666"/>
      <c r="AK8" s="666"/>
      <c r="AL8" s="619">
        <v>0.2</v>
      </c>
      <c r="AM8" s="620"/>
      <c r="AN8" s="620"/>
      <c r="AO8" s="667"/>
      <c r="AP8" s="613" t="s">
        <v>233</v>
      </c>
      <c r="AQ8" s="614"/>
      <c r="AR8" s="614"/>
      <c r="AS8" s="614"/>
      <c r="AT8" s="614"/>
      <c r="AU8" s="614"/>
      <c r="AV8" s="614"/>
      <c r="AW8" s="614"/>
      <c r="AX8" s="614"/>
      <c r="AY8" s="614"/>
      <c r="AZ8" s="614"/>
      <c r="BA8" s="614"/>
      <c r="BB8" s="614"/>
      <c r="BC8" s="614"/>
      <c r="BD8" s="614"/>
      <c r="BE8" s="614"/>
      <c r="BF8" s="615"/>
      <c r="BG8" s="616">
        <v>21189</v>
      </c>
      <c r="BH8" s="617"/>
      <c r="BI8" s="617"/>
      <c r="BJ8" s="617"/>
      <c r="BK8" s="617"/>
      <c r="BL8" s="617"/>
      <c r="BM8" s="617"/>
      <c r="BN8" s="618"/>
      <c r="BO8" s="665">
        <v>1.4</v>
      </c>
      <c r="BP8" s="665"/>
      <c r="BQ8" s="665"/>
      <c r="BR8" s="665"/>
      <c r="BS8" s="622" t="s">
        <v>124</v>
      </c>
      <c r="BT8" s="617"/>
      <c r="BU8" s="617"/>
      <c r="BV8" s="617"/>
      <c r="BW8" s="617"/>
      <c r="BX8" s="617"/>
      <c r="BY8" s="617"/>
      <c r="BZ8" s="617"/>
      <c r="CA8" s="617"/>
      <c r="CB8" s="655"/>
      <c r="CD8" s="648" t="s">
        <v>234</v>
      </c>
      <c r="CE8" s="649"/>
      <c r="CF8" s="649"/>
      <c r="CG8" s="649"/>
      <c r="CH8" s="649"/>
      <c r="CI8" s="649"/>
      <c r="CJ8" s="649"/>
      <c r="CK8" s="649"/>
      <c r="CL8" s="649"/>
      <c r="CM8" s="649"/>
      <c r="CN8" s="649"/>
      <c r="CO8" s="649"/>
      <c r="CP8" s="649"/>
      <c r="CQ8" s="650"/>
      <c r="CR8" s="616">
        <v>2038162</v>
      </c>
      <c r="CS8" s="617"/>
      <c r="CT8" s="617"/>
      <c r="CU8" s="617"/>
      <c r="CV8" s="617"/>
      <c r="CW8" s="617"/>
      <c r="CX8" s="617"/>
      <c r="CY8" s="618"/>
      <c r="CZ8" s="665">
        <v>22.7</v>
      </c>
      <c r="DA8" s="665"/>
      <c r="DB8" s="665"/>
      <c r="DC8" s="665"/>
      <c r="DD8" s="622">
        <v>35901</v>
      </c>
      <c r="DE8" s="617"/>
      <c r="DF8" s="617"/>
      <c r="DG8" s="617"/>
      <c r="DH8" s="617"/>
      <c r="DI8" s="617"/>
      <c r="DJ8" s="617"/>
      <c r="DK8" s="617"/>
      <c r="DL8" s="617"/>
      <c r="DM8" s="617"/>
      <c r="DN8" s="617"/>
      <c r="DO8" s="617"/>
      <c r="DP8" s="618"/>
      <c r="DQ8" s="622">
        <v>1178216</v>
      </c>
      <c r="DR8" s="617"/>
      <c r="DS8" s="617"/>
      <c r="DT8" s="617"/>
      <c r="DU8" s="617"/>
      <c r="DV8" s="617"/>
      <c r="DW8" s="617"/>
      <c r="DX8" s="617"/>
      <c r="DY8" s="617"/>
      <c r="DZ8" s="617"/>
      <c r="EA8" s="617"/>
      <c r="EB8" s="617"/>
      <c r="EC8" s="655"/>
    </row>
    <row r="9" spans="2:143" ht="11.25" customHeight="1">
      <c r="B9" s="613" t="s">
        <v>235</v>
      </c>
      <c r="C9" s="614"/>
      <c r="D9" s="614"/>
      <c r="E9" s="614"/>
      <c r="F9" s="614"/>
      <c r="G9" s="614"/>
      <c r="H9" s="614"/>
      <c r="I9" s="614"/>
      <c r="J9" s="614"/>
      <c r="K9" s="614"/>
      <c r="L9" s="614"/>
      <c r="M9" s="614"/>
      <c r="N9" s="614"/>
      <c r="O9" s="614"/>
      <c r="P9" s="614"/>
      <c r="Q9" s="615"/>
      <c r="R9" s="616">
        <v>8849</v>
      </c>
      <c r="S9" s="617"/>
      <c r="T9" s="617"/>
      <c r="U9" s="617"/>
      <c r="V9" s="617"/>
      <c r="W9" s="617"/>
      <c r="X9" s="617"/>
      <c r="Y9" s="618"/>
      <c r="Z9" s="665">
        <v>0.1</v>
      </c>
      <c r="AA9" s="665"/>
      <c r="AB9" s="665"/>
      <c r="AC9" s="665"/>
      <c r="AD9" s="666">
        <v>8849</v>
      </c>
      <c r="AE9" s="666"/>
      <c r="AF9" s="666"/>
      <c r="AG9" s="666"/>
      <c r="AH9" s="666"/>
      <c r="AI9" s="666"/>
      <c r="AJ9" s="666"/>
      <c r="AK9" s="666"/>
      <c r="AL9" s="619">
        <v>0.2</v>
      </c>
      <c r="AM9" s="620"/>
      <c r="AN9" s="620"/>
      <c r="AO9" s="667"/>
      <c r="AP9" s="613" t="s">
        <v>236</v>
      </c>
      <c r="AQ9" s="614"/>
      <c r="AR9" s="614"/>
      <c r="AS9" s="614"/>
      <c r="AT9" s="614"/>
      <c r="AU9" s="614"/>
      <c r="AV9" s="614"/>
      <c r="AW9" s="614"/>
      <c r="AX9" s="614"/>
      <c r="AY9" s="614"/>
      <c r="AZ9" s="614"/>
      <c r="BA9" s="614"/>
      <c r="BB9" s="614"/>
      <c r="BC9" s="614"/>
      <c r="BD9" s="614"/>
      <c r="BE9" s="614"/>
      <c r="BF9" s="615"/>
      <c r="BG9" s="616">
        <v>511649</v>
      </c>
      <c r="BH9" s="617"/>
      <c r="BI9" s="617"/>
      <c r="BJ9" s="617"/>
      <c r="BK9" s="617"/>
      <c r="BL9" s="617"/>
      <c r="BM9" s="617"/>
      <c r="BN9" s="618"/>
      <c r="BO9" s="665">
        <v>33.6</v>
      </c>
      <c r="BP9" s="665"/>
      <c r="BQ9" s="665"/>
      <c r="BR9" s="665"/>
      <c r="BS9" s="622" t="s">
        <v>228</v>
      </c>
      <c r="BT9" s="617"/>
      <c r="BU9" s="617"/>
      <c r="BV9" s="617"/>
      <c r="BW9" s="617"/>
      <c r="BX9" s="617"/>
      <c r="BY9" s="617"/>
      <c r="BZ9" s="617"/>
      <c r="CA9" s="617"/>
      <c r="CB9" s="655"/>
      <c r="CD9" s="648" t="s">
        <v>237</v>
      </c>
      <c r="CE9" s="649"/>
      <c r="CF9" s="649"/>
      <c r="CG9" s="649"/>
      <c r="CH9" s="649"/>
      <c r="CI9" s="649"/>
      <c r="CJ9" s="649"/>
      <c r="CK9" s="649"/>
      <c r="CL9" s="649"/>
      <c r="CM9" s="649"/>
      <c r="CN9" s="649"/>
      <c r="CO9" s="649"/>
      <c r="CP9" s="649"/>
      <c r="CQ9" s="650"/>
      <c r="CR9" s="616">
        <v>517634</v>
      </c>
      <c r="CS9" s="617"/>
      <c r="CT9" s="617"/>
      <c r="CU9" s="617"/>
      <c r="CV9" s="617"/>
      <c r="CW9" s="617"/>
      <c r="CX9" s="617"/>
      <c r="CY9" s="618"/>
      <c r="CZ9" s="665">
        <v>5.8</v>
      </c>
      <c r="DA9" s="665"/>
      <c r="DB9" s="665"/>
      <c r="DC9" s="665"/>
      <c r="DD9" s="622">
        <v>27071</v>
      </c>
      <c r="DE9" s="617"/>
      <c r="DF9" s="617"/>
      <c r="DG9" s="617"/>
      <c r="DH9" s="617"/>
      <c r="DI9" s="617"/>
      <c r="DJ9" s="617"/>
      <c r="DK9" s="617"/>
      <c r="DL9" s="617"/>
      <c r="DM9" s="617"/>
      <c r="DN9" s="617"/>
      <c r="DO9" s="617"/>
      <c r="DP9" s="618"/>
      <c r="DQ9" s="622">
        <v>455251</v>
      </c>
      <c r="DR9" s="617"/>
      <c r="DS9" s="617"/>
      <c r="DT9" s="617"/>
      <c r="DU9" s="617"/>
      <c r="DV9" s="617"/>
      <c r="DW9" s="617"/>
      <c r="DX9" s="617"/>
      <c r="DY9" s="617"/>
      <c r="DZ9" s="617"/>
      <c r="EA9" s="617"/>
      <c r="EB9" s="617"/>
      <c r="EC9" s="655"/>
    </row>
    <row r="10" spans="2:143" ht="11.25" customHeight="1">
      <c r="B10" s="613" t="s">
        <v>238</v>
      </c>
      <c r="C10" s="614"/>
      <c r="D10" s="614"/>
      <c r="E10" s="614"/>
      <c r="F10" s="614"/>
      <c r="G10" s="614"/>
      <c r="H10" s="614"/>
      <c r="I10" s="614"/>
      <c r="J10" s="614"/>
      <c r="K10" s="614"/>
      <c r="L10" s="614"/>
      <c r="M10" s="614"/>
      <c r="N10" s="614"/>
      <c r="O10" s="614"/>
      <c r="P10" s="614"/>
      <c r="Q10" s="615"/>
      <c r="R10" s="616" t="s">
        <v>124</v>
      </c>
      <c r="S10" s="617"/>
      <c r="T10" s="617"/>
      <c r="U10" s="617"/>
      <c r="V10" s="617"/>
      <c r="W10" s="617"/>
      <c r="X10" s="617"/>
      <c r="Y10" s="618"/>
      <c r="Z10" s="665" t="s">
        <v>124</v>
      </c>
      <c r="AA10" s="665"/>
      <c r="AB10" s="665"/>
      <c r="AC10" s="665"/>
      <c r="AD10" s="666" t="s">
        <v>228</v>
      </c>
      <c r="AE10" s="666"/>
      <c r="AF10" s="666"/>
      <c r="AG10" s="666"/>
      <c r="AH10" s="666"/>
      <c r="AI10" s="666"/>
      <c r="AJ10" s="666"/>
      <c r="AK10" s="666"/>
      <c r="AL10" s="619" t="s">
        <v>124</v>
      </c>
      <c r="AM10" s="620"/>
      <c r="AN10" s="620"/>
      <c r="AO10" s="667"/>
      <c r="AP10" s="613" t="s">
        <v>239</v>
      </c>
      <c r="AQ10" s="614"/>
      <c r="AR10" s="614"/>
      <c r="AS10" s="614"/>
      <c r="AT10" s="614"/>
      <c r="AU10" s="614"/>
      <c r="AV10" s="614"/>
      <c r="AW10" s="614"/>
      <c r="AX10" s="614"/>
      <c r="AY10" s="614"/>
      <c r="AZ10" s="614"/>
      <c r="BA10" s="614"/>
      <c r="BB10" s="614"/>
      <c r="BC10" s="614"/>
      <c r="BD10" s="614"/>
      <c r="BE10" s="614"/>
      <c r="BF10" s="615"/>
      <c r="BG10" s="616">
        <v>30957</v>
      </c>
      <c r="BH10" s="617"/>
      <c r="BI10" s="617"/>
      <c r="BJ10" s="617"/>
      <c r="BK10" s="617"/>
      <c r="BL10" s="617"/>
      <c r="BM10" s="617"/>
      <c r="BN10" s="618"/>
      <c r="BO10" s="665">
        <v>2</v>
      </c>
      <c r="BP10" s="665"/>
      <c r="BQ10" s="665"/>
      <c r="BR10" s="665"/>
      <c r="BS10" s="622" t="s">
        <v>134</v>
      </c>
      <c r="BT10" s="617"/>
      <c r="BU10" s="617"/>
      <c r="BV10" s="617"/>
      <c r="BW10" s="617"/>
      <c r="BX10" s="617"/>
      <c r="BY10" s="617"/>
      <c r="BZ10" s="617"/>
      <c r="CA10" s="617"/>
      <c r="CB10" s="655"/>
      <c r="CD10" s="648" t="s">
        <v>240</v>
      </c>
      <c r="CE10" s="649"/>
      <c r="CF10" s="649"/>
      <c r="CG10" s="649"/>
      <c r="CH10" s="649"/>
      <c r="CI10" s="649"/>
      <c r="CJ10" s="649"/>
      <c r="CK10" s="649"/>
      <c r="CL10" s="649"/>
      <c r="CM10" s="649"/>
      <c r="CN10" s="649"/>
      <c r="CO10" s="649"/>
      <c r="CP10" s="649"/>
      <c r="CQ10" s="650"/>
      <c r="CR10" s="616" t="s">
        <v>124</v>
      </c>
      <c r="CS10" s="617"/>
      <c r="CT10" s="617"/>
      <c r="CU10" s="617"/>
      <c r="CV10" s="617"/>
      <c r="CW10" s="617"/>
      <c r="CX10" s="617"/>
      <c r="CY10" s="618"/>
      <c r="CZ10" s="665" t="s">
        <v>228</v>
      </c>
      <c r="DA10" s="665"/>
      <c r="DB10" s="665"/>
      <c r="DC10" s="665"/>
      <c r="DD10" s="622" t="s">
        <v>134</v>
      </c>
      <c r="DE10" s="617"/>
      <c r="DF10" s="617"/>
      <c r="DG10" s="617"/>
      <c r="DH10" s="617"/>
      <c r="DI10" s="617"/>
      <c r="DJ10" s="617"/>
      <c r="DK10" s="617"/>
      <c r="DL10" s="617"/>
      <c r="DM10" s="617"/>
      <c r="DN10" s="617"/>
      <c r="DO10" s="617"/>
      <c r="DP10" s="618"/>
      <c r="DQ10" s="622" t="s">
        <v>134</v>
      </c>
      <c r="DR10" s="617"/>
      <c r="DS10" s="617"/>
      <c r="DT10" s="617"/>
      <c r="DU10" s="617"/>
      <c r="DV10" s="617"/>
      <c r="DW10" s="617"/>
      <c r="DX10" s="617"/>
      <c r="DY10" s="617"/>
      <c r="DZ10" s="617"/>
      <c r="EA10" s="617"/>
      <c r="EB10" s="617"/>
      <c r="EC10" s="655"/>
    </row>
    <row r="11" spans="2:143" ht="11.25" customHeight="1">
      <c r="B11" s="613" t="s">
        <v>241</v>
      </c>
      <c r="C11" s="614"/>
      <c r="D11" s="614"/>
      <c r="E11" s="614"/>
      <c r="F11" s="614"/>
      <c r="G11" s="614"/>
      <c r="H11" s="614"/>
      <c r="I11" s="614"/>
      <c r="J11" s="614"/>
      <c r="K11" s="614"/>
      <c r="L11" s="614"/>
      <c r="M11" s="614"/>
      <c r="N11" s="614"/>
      <c r="O11" s="614"/>
      <c r="P11" s="614"/>
      <c r="Q11" s="615"/>
      <c r="R11" s="616" t="s">
        <v>124</v>
      </c>
      <c r="S11" s="617"/>
      <c r="T11" s="617"/>
      <c r="U11" s="617"/>
      <c r="V11" s="617"/>
      <c r="W11" s="617"/>
      <c r="X11" s="617"/>
      <c r="Y11" s="618"/>
      <c r="Z11" s="665" t="s">
        <v>124</v>
      </c>
      <c r="AA11" s="665"/>
      <c r="AB11" s="665"/>
      <c r="AC11" s="665"/>
      <c r="AD11" s="666" t="s">
        <v>228</v>
      </c>
      <c r="AE11" s="666"/>
      <c r="AF11" s="666"/>
      <c r="AG11" s="666"/>
      <c r="AH11" s="666"/>
      <c r="AI11" s="666"/>
      <c r="AJ11" s="666"/>
      <c r="AK11" s="666"/>
      <c r="AL11" s="619" t="s">
        <v>228</v>
      </c>
      <c r="AM11" s="620"/>
      <c r="AN11" s="620"/>
      <c r="AO11" s="667"/>
      <c r="AP11" s="613" t="s">
        <v>242</v>
      </c>
      <c r="AQ11" s="614"/>
      <c r="AR11" s="614"/>
      <c r="AS11" s="614"/>
      <c r="AT11" s="614"/>
      <c r="AU11" s="614"/>
      <c r="AV11" s="614"/>
      <c r="AW11" s="614"/>
      <c r="AX11" s="614"/>
      <c r="AY11" s="614"/>
      <c r="AZ11" s="614"/>
      <c r="BA11" s="614"/>
      <c r="BB11" s="614"/>
      <c r="BC11" s="614"/>
      <c r="BD11" s="614"/>
      <c r="BE11" s="614"/>
      <c r="BF11" s="615"/>
      <c r="BG11" s="616">
        <v>20987</v>
      </c>
      <c r="BH11" s="617"/>
      <c r="BI11" s="617"/>
      <c r="BJ11" s="617"/>
      <c r="BK11" s="617"/>
      <c r="BL11" s="617"/>
      <c r="BM11" s="617"/>
      <c r="BN11" s="618"/>
      <c r="BO11" s="665">
        <v>1.4</v>
      </c>
      <c r="BP11" s="665"/>
      <c r="BQ11" s="665"/>
      <c r="BR11" s="665"/>
      <c r="BS11" s="622" t="s">
        <v>228</v>
      </c>
      <c r="BT11" s="617"/>
      <c r="BU11" s="617"/>
      <c r="BV11" s="617"/>
      <c r="BW11" s="617"/>
      <c r="BX11" s="617"/>
      <c r="BY11" s="617"/>
      <c r="BZ11" s="617"/>
      <c r="CA11" s="617"/>
      <c r="CB11" s="655"/>
      <c r="CD11" s="648" t="s">
        <v>243</v>
      </c>
      <c r="CE11" s="649"/>
      <c r="CF11" s="649"/>
      <c r="CG11" s="649"/>
      <c r="CH11" s="649"/>
      <c r="CI11" s="649"/>
      <c r="CJ11" s="649"/>
      <c r="CK11" s="649"/>
      <c r="CL11" s="649"/>
      <c r="CM11" s="649"/>
      <c r="CN11" s="649"/>
      <c r="CO11" s="649"/>
      <c r="CP11" s="649"/>
      <c r="CQ11" s="650"/>
      <c r="CR11" s="616">
        <v>928416</v>
      </c>
      <c r="CS11" s="617"/>
      <c r="CT11" s="617"/>
      <c r="CU11" s="617"/>
      <c r="CV11" s="617"/>
      <c r="CW11" s="617"/>
      <c r="CX11" s="617"/>
      <c r="CY11" s="618"/>
      <c r="CZ11" s="665">
        <v>10.3</v>
      </c>
      <c r="DA11" s="665"/>
      <c r="DB11" s="665"/>
      <c r="DC11" s="665"/>
      <c r="DD11" s="622">
        <v>211353</v>
      </c>
      <c r="DE11" s="617"/>
      <c r="DF11" s="617"/>
      <c r="DG11" s="617"/>
      <c r="DH11" s="617"/>
      <c r="DI11" s="617"/>
      <c r="DJ11" s="617"/>
      <c r="DK11" s="617"/>
      <c r="DL11" s="617"/>
      <c r="DM11" s="617"/>
      <c r="DN11" s="617"/>
      <c r="DO11" s="617"/>
      <c r="DP11" s="618"/>
      <c r="DQ11" s="622">
        <v>637782</v>
      </c>
      <c r="DR11" s="617"/>
      <c r="DS11" s="617"/>
      <c r="DT11" s="617"/>
      <c r="DU11" s="617"/>
      <c r="DV11" s="617"/>
      <c r="DW11" s="617"/>
      <c r="DX11" s="617"/>
      <c r="DY11" s="617"/>
      <c r="DZ11" s="617"/>
      <c r="EA11" s="617"/>
      <c r="EB11" s="617"/>
      <c r="EC11" s="655"/>
    </row>
    <row r="12" spans="2:143" ht="11.25" customHeight="1">
      <c r="B12" s="613" t="s">
        <v>244</v>
      </c>
      <c r="C12" s="614"/>
      <c r="D12" s="614"/>
      <c r="E12" s="614"/>
      <c r="F12" s="614"/>
      <c r="G12" s="614"/>
      <c r="H12" s="614"/>
      <c r="I12" s="614"/>
      <c r="J12" s="614"/>
      <c r="K12" s="614"/>
      <c r="L12" s="614"/>
      <c r="M12" s="614"/>
      <c r="N12" s="614"/>
      <c r="O12" s="614"/>
      <c r="P12" s="614"/>
      <c r="Q12" s="615"/>
      <c r="R12" s="616">
        <v>214455</v>
      </c>
      <c r="S12" s="617"/>
      <c r="T12" s="617"/>
      <c r="U12" s="617"/>
      <c r="V12" s="617"/>
      <c r="W12" s="617"/>
      <c r="X12" s="617"/>
      <c r="Y12" s="618"/>
      <c r="Z12" s="665">
        <v>2.2000000000000002</v>
      </c>
      <c r="AA12" s="665"/>
      <c r="AB12" s="665"/>
      <c r="AC12" s="665"/>
      <c r="AD12" s="666">
        <v>214455</v>
      </c>
      <c r="AE12" s="666"/>
      <c r="AF12" s="666"/>
      <c r="AG12" s="666"/>
      <c r="AH12" s="666"/>
      <c r="AI12" s="666"/>
      <c r="AJ12" s="666"/>
      <c r="AK12" s="666"/>
      <c r="AL12" s="619">
        <v>4.0999999999999996</v>
      </c>
      <c r="AM12" s="620"/>
      <c r="AN12" s="620"/>
      <c r="AO12" s="667"/>
      <c r="AP12" s="613" t="s">
        <v>245</v>
      </c>
      <c r="AQ12" s="614"/>
      <c r="AR12" s="614"/>
      <c r="AS12" s="614"/>
      <c r="AT12" s="614"/>
      <c r="AU12" s="614"/>
      <c r="AV12" s="614"/>
      <c r="AW12" s="614"/>
      <c r="AX12" s="614"/>
      <c r="AY12" s="614"/>
      <c r="AZ12" s="614"/>
      <c r="BA12" s="614"/>
      <c r="BB12" s="614"/>
      <c r="BC12" s="614"/>
      <c r="BD12" s="614"/>
      <c r="BE12" s="614"/>
      <c r="BF12" s="615"/>
      <c r="BG12" s="616">
        <v>773581</v>
      </c>
      <c r="BH12" s="617"/>
      <c r="BI12" s="617"/>
      <c r="BJ12" s="617"/>
      <c r="BK12" s="617"/>
      <c r="BL12" s="617"/>
      <c r="BM12" s="617"/>
      <c r="BN12" s="618"/>
      <c r="BO12" s="665">
        <v>50.8</v>
      </c>
      <c r="BP12" s="665"/>
      <c r="BQ12" s="665"/>
      <c r="BR12" s="665"/>
      <c r="BS12" s="622" t="s">
        <v>228</v>
      </c>
      <c r="BT12" s="617"/>
      <c r="BU12" s="617"/>
      <c r="BV12" s="617"/>
      <c r="BW12" s="617"/>
      <c r="BX12" s="617"/>
      <c r="BY12" s="617"/>
      <c r="BZ12" s="617"/>
      <c r="CA12" s="617"/>
      <c r="CB12" s="655"/>
      <c r="CD12" s="648" t="s">
        <v>246</v>
      </c>
      <c r="CE12" s="649"/>
      <c r="CF12" s="649"/>
      <c r="CG12" s="649"/>
      <c r="CH12" s="649"/>
      <c r="CI12" s="649"/>
      <c r="CJ12" s="649"/>
      <c r="CK12" s="649"/>
      <c r="CL12" s="649"/>
      <c r="CM12" s="649"/>
      <c r="CN12" s="649"/>
      <c r="CO12" s="649"/>
      <c r="CP12" s="649"/>
      <c r="CQ12" s="650"/>
      <c r="CR12" s="616">
        <v>108348</v>
      </c>
      <c r="CS12" s="617"/>
      <c r="CT12" s="617"/>
      <c r="CU12" s="617"/>
      <c r="CV12" s="617"/>
      <c r="CW12" s="617"/>
      <c r="CX12" s="617"/>
      <c r="CY12" s="618"/>
      <c r="CZ12" s="665">
        <v>1.2</v>
      </c>
      <c r="DA12" s="665"/>
      <c r="DB12" s="665"/>
      <c r="DC12" s="665"/>
      <c r="DD12" s="622">
        <v>51070</v>
      </c>
      <c r="DE12" s="617"/>
      <c r="DF12" s="617"/>
      <c r="DG12" s="617"/>
      <c r="DH12" s="617"/>
      <c r="DI12" s="617"/>
      <c r="DJ12" s="617"/>
      <c r="DK12" s="617"/>
      <c r="DL12" s="617"/>
      <c r="DM12" s="617"/>
      <c r="DN12" s="617"/>
      <c r="DO12" s="617"/>
      <c r="DP12" s="618"/>
      <c r="DQ12" s="622">
        <v>106977</v>
      </c>
      <c r="DR12" s="617"/>
      <c r="DS12" s="617"/>
      <c r="DT12" s="617"/>
      <c r="DU12" s="617"/>
      <c r="DV12" s="617"/>
      <c r="DW12" s="617"/>
      <c r="DX12" s="617"/>
      <c r="DY12" s="617"/>
      <c r="DZ12" s="617"/>
      <c r="EA12" s="617"/>
      <c r="EB12" s="617"/>
      <c r="EC12" s="655"/>
    </row>
    <row r="13" spans="2:143" ht="11.25" customHeight="1">
      <c r="B13" s="613" t="s">
        <v>247</v>
      </c>
      <c r="C13" s="614"/>
      <c r="D13" s="614"/>
      <c r="E13" s="614"/>
      <c r="F13" s="614"/>
      <c r="G13" s="614"/>
      <c r="H13" s="614"/>
      <c r="I13" s="614"/>
      <c r="J13" s="614"/>
      <c r="K13" s="614"/>
      <c r="L13" s="614"/>
      <c r="M13" s="614"/>
      <c r="N13" s="614"/>
      <c r="O13" s="614"/>
      <c r="P13" s="614"/>
      <c r="Q13" s="615"/>
      <c r="R13" s="616" t="s">
        <v>124</v>
      </c>
      <c r="S13" s="617"/>
      <c r="T13" s="617"/>
      <c r="U13" s="617"/>
      <c r="V13" s="617"/>
      <c r="W13" s="617"/>
      <c r="X13" s="617"/>
      <c r="Y13" s="618"/>
      <c r="Z13" s="665" t="s">
        <v>228</v>
      </c>
      <c r="AA13" s="665"/>
      <c r="AB13" s="665"/>
      <c r="AC13" s="665"/>
      <c r="AD13" s="666" t="s">
        <v>228</v>
      </c>
      <c r="AE13" s="666"/>
      <c r="AF13" s="666"/>
      <c r="AG13" s="666"/>
      <c r="AH13" s="666"/>
      <c r="AI13" s="666"/>
      <c r="AJ13" s="666"/>
      <c r="AK13" s="666"/>
      <c r="AL13" s="619" t="s">
        <v>228</v>
      </c>
      <c r="AM13" s="620"/>
      <c r="AN13" s="620"/>
      <c r="AO13" s="667"/>
      <c r="AP13" s="613" t="s">
        <v>248</v>
      </c>
      <c r="AQ13" s="614"/>
      <c r="AR13" s="614"/>
      <c r="AS13" s="614"/>
      <c r="AT13" s="614"/>
      <c r="AU13" s="614"/>
      <c r="AV13" s="614"/>
      <c r="AW13" s="614"/>
      <c r="AX13" s="614"/>
      <c r="AY13" s="614"/>
      <c r="AZ13" s="614"/>
      <c r="BA13" s="614"/>
      <c r="BB13" s="614"/>
      <c r="BC13" s="614"/>
      <c r="BD13" s="614"/>
      <c r="BE13" s="614"/>
      <c r="BF13" s="615"/>
      <c r="BG13" s="616">
        <v>773331</v>
      </c>
      <c r="BH13" s="617"/>
      <c r="BI13" s="617"/>
      <c r="BJ13" s="617"/>
      <c r="BK13" s="617"/>
      <c r="BL13" s="617"/>
      <c r="BM13" s="617"/>
      <c r="BN13" s="618"/>
      <c r="BO13" s="665">
        <v>50.8</v>
      </c>
      <c r="BP13" s="665"/>
      <c r="BQ13" s="665"/>
      <c r="BR13" s="665"/>
      <c r="BS13" s="622" t="s">
        <v>124</v>
      </c>
      <c r="BT13" s="617"/>
      <c r="BU13" s="617"/>
      <c r="BV13" s="617"/>
      <c r="BW13" s="617"/>
      <c r="BX13" s="617"/>
      <c r="BY13" s="617"/>
      <c r="BZ13" s="617"/>
      <c r="CA13" s="617"/>
      <c r="CB13" s="655"/>
      <c r="CD13" s="648" t="s">
        <v>249</v>
      </c>
      <c r="CE13" s="649"/>
      <c r="CF13" s="649"/>
      <c r="CG13" s="649"/>
      <c r="CH13" s="649"/>
      <c r="CI13" s="649"/>
      <c r="CJ13" s="649"/>
      <c r="CK13" s="649"/>
      <c r="CL13" s="649"/>
      <c r="CM13" s="649"/>
      <c r="CN13" s="649"/>
      <c r="CO13" s="649"/>
      <c r="CP13" s="649"/>
      <c r="CQ13" s="650"/>
      <c r="CR13" s="616">
        <v>1142944</v>
      </c>
      <c r="CS13" s="617"/>
      <c r="CT13" s="617"/>
      <c r="CU13" s="617"/>
      <c r="CV13" s="617"/>
      <c r="CW13" s="617"/>
      <c r="CX13" s="617"/>
      <c r="CY13" s="618"/>
      <c r="CZ13" s="665">
        <v>12.7</v>
      </c>
      <c r="DA13" s="665"/>
      <c r="DB13" s="665"/>
      <c r="DC13" s="665"/>
      <c r="DD13" s="622">
        <v>759457</v>
      </c>
      <c r="DE13" s="617"/>
      <c r="DF13" s="617"/>
      <c r="DG13" s="617"/>
      <c r="DH13" s="617"/>
      <c r="DI13" s="617"/>
      <c r="DJ13" s="617"/>
      <c r="DK13" s="617"/>
      <c r="DL13" s="617"/>
      <c r="DM13" s="617"/>
      <c r="DN13" s="617"/>
      <c r="DO13" s="617"/>
      <c r="DP13" s="618"/>
      <c r="DQ13" s="622">
        <v>569082</v>
      </c>
      <c r="DR13" s="617"/>
      <c r="DS13" s="617"/>
      <c r="DT13" s="617"/>
      <c r="DU13" s="617"/>
      <c r="DV13" s="617"/>
      <c r="DW13" s="617"/>
      <c r="DX13" s="617"/>
      <c r="DY13" s="617"/>
      <c r="DZ13" s="617"/>
      <c r="EA13" s="617"/>
      <c r="EB13" s="617"/>
      <c r="EC13" s="655"/>
    </row>
    <row r="14" spans="2:143" ht="11.25" customHeight="1">
      <c r="B14" s="613" t="s">
        <v>250</v>
      </c>
      <c r="C14" s="614"/>
      <c r="D14" s="614"/>
      <c r="E14" s="614"/>
      <c r="F14" s="614"/>
      <c r="G14" s="614"/>
      <c r="H14" s="614"/>
      <c r="I14" s="614"/>
      <c r="J14" s="614"/>
      <c r="K14" s="614"/>
      <c r="L14" s="614"/>
      <c r="M14" s="614"/>
      <c r="N14" s="614"/>
      <c r="O14" s="614"/>
      <c r="P14" s="614"/>
      <c r="Q14" s="615"/>
      <c r="R14" s="616" t="s">
        <v>124</v>
      </c>
      <c r="S14" s="617"/>
      <c r="T14" s="617"/>
      <c r="U14" s="617"/>
      <c r="V14" s="617"/>
      <c r="W14" s="617"/>
      <c r="X14" s="617"/>
      <c r="Y14" s="618"/>
      <c r="Z14" s="665" t="s">
        <v>134</v>
      </c>
      <c r="AA14" s="665"/>
      <c r="AB14" s="665"/>
      <c r="AC14" s="665"/>
      <c r="AD14" s="666" t="s">
        <v>228</v>
      </c>
      <c r="AE14" s="666"/>
      <c r="AF14" s="666"/>
      <c r="AG14" s="666"/>
      <c r="AH14" s="666"/>
      <c r="AI14" s="666"/>
      <c r="AJ14" s="666"/>
      <c r="AK14" s="666"/>
      <c r="AL14" s="619" t="s">
        <v>228</v>
      </c>
      <c r="AM14" s="620"/>
      <c r="AN14" s="620"/>
      <c r="AO14" s="667"/>
      <c r="AP14" s="613" t="s">
        <v>251</v>
      </c>
      <c r="AQ14" s="614"/>
      <c r="AR14" s="614"/>
      <c r="AS14" s="614"/>
      <c r="AT14" s="614"/>
      <c r="AU14" s="614"/>
      <c r="AV14" s="614"/>
      <c r="AW14" s="614"/>
      <c r="AX14" s="614"/>
      <c r="AY14" s="614"/>
      <c r="AZ14" s="614"/>
      <c r="BA14" s="614"/>
      <c r="BB14" s="614"/>
      <c r="BC14" s="614"/>
      <c r="BD14" s="614"/>
      <c r="BE14" s="614"/>
      <c r="BF14" s="615"/>
      <c r="BG14" s="616">
        <v>59271</v>
      </c>
      <c r="BH14" s="617"/>
      <c r="BI14" s="617"/>
      <c r="BJ14" s="617"/>
      <c r="BK14" s="617"/>
      <c r="BL14" s="617"/>
      <c r="BM14" s="617"/>
      <c r="BN14" s="618"/>
      <c r="BO14" s="665">
        <v>3.9</v>
      </c>
      <c r="BP14" s="665"/>
      <c r="BQ14" s="665"/>
      <c r="BR14" s="665"/>
      <c r="BS14" s="622" t="s">
        <v>228</v>
      </c>
      <c r="BT14" s="617"/>
      <c r="BU14" s="617"/>
      <c r="BV14" s="617"/>
      <c r="BW14" s="617"/>
      <c r="BX14" s="617"/>
      <c r="BY14" s="617"/>
      <c r="BZ14" s="617"/>
      <c r="CA14" s="617"/>
      <c r="CB14" s="655"/>
      <c r="CD14" s="648" t="s">
        <v>252</v>
      </c>
      <c r="CE14" s="649"/>
      <c r="CF14" s="649"/>
      <c r="CG14" s="649"/>
      <c r="CH14" s="649"/>
      <c r="CI14" s="649"/>
      <c r="CJ14" s="649"/>
      <c r="CK14" s="649"/>
      <c r="CL14" s="649"/>
      <c r="CM14" s="649"/>
      <c r="CN14" s="649"/>
      <c r="CO14" s="649"/>
      <c r="CP14" s="649"/>
      <c r="CQ14" s="650"/>
      <c r="CR14" s="616">
        <v>636999</v>
      </c>
      <c r="CS14" s="617"/>
      <c r="CT14" s="617"/>
      <c r="CU14" s="617"/>
      <c r="CV14" s="617"/>
      <c r="CW14" s="617"/>
      <c r="CX14" s="617"/>
      <c r="CY14" s="618"/>
      <c r="CZ14" s="665">
        <v>7.1</v>
      </c>
      <c r="DA14" s="665"/>
      <c r="DB14" s="665"/>
      <c r="DC14" s="665"/>
      <c r="DD14" s="622">
        <v>341908</v>
      </c>
      <c r="DE14" s="617"/>
      <c r="DF14" s="617"/>
      <c r="DG14" s="617"/>
      <c r="DH14" s="617"/>
      <c r="DI14" s="617"/>
      <c r="DJ14" s="617"/>
      <c r="DK14" s="617"/>
      <c r="DL14" s="617"/>
      <c r="DM14" s="617"/>
      <c r="DN14" s="617"/>
      <c r="DO14" s="617"/>
      <c r="DP14" s="618"/>
      <c r="DQ14" s="622">
        <v>311473</v>
      </c>
      <c r="DR14" s="617"/>
      <c r="DS14" s="617"/>
      <c r="DT14" s="617"/>
      <c r="DU14" s="617"/>
      <c r="DV14" s="617"/>
      <c r="DW14" s="617"/>
      <c r="DX14" s="617"/>
      <c r="DY14" s="617"/>
      <c r="DZ14" s="617"/>
      <c r="EA14" s="617"/>
      <c r="EB14" s="617"/>
      <c r="EC14" s="655"/>
    </row>
    <row r="15" spans="2:143" ht="11.25" customHeight="1">
      <c r="B15" s="613" t="s">
        <v>253</v>
      </c>
      <c r="C15" s="614"/>
      <c r="D15" s="614"/>
      <c r="E15" s="614"/>
      <c r="F15" s="614"/>
      <c r="G15" s="614"/>
      <c r="H15" s="614"/>
      <c r="I15" s="614"/>
      <c r="J15" s="614"/>
      <c r="K15" s="614"/>
      <c r="L15" s="614"/>
      <c r="M15" s="614"/>
      <c r="N15" s="614"/>
      <c r="O15" s="614"/>
      <c r="P15" s="614"/>
      <c r="Q15" s="615"/>
      <c r="R15" s="616">
        <v>21777</v>
      </c>
      <c r="S15" s="617"/>
      <c r="T15" s="617"/>
      <c r="U15" s="617"/>
      <c r="V15" s="617"/>
      <c r="W15" s="617"/>
      <c r="X15" s="617"/>
      <c r="Y15" s="618"/>
      <c r="Z15" s="665">
        <v>0.2</v>
      </c>
      <c r="AA15" s="665"/>
      <c r="AB15" s="665"/>
      <c r="AC15" s="665"/>
      <c r="AD15" s="666">
        <v>21777</v>
      </c>
      <c r="AE15" s="666"/>
      <c r="AF15" s="666"/>
      <c r="AG15" s="666"/>
      <c r="AH15" s="666"/>
      <c r="AI15" s="666"/>
      <c r="AJ15" s="666"/>
      <c r="AK15" s="666"/>
      <c r="AL15" s="619">
        <v>0.4</v>
      </c>
      <c r="AM15" s="620"/>
      <c r="AN15" s="620"/>
      <c r="AO15" s="667"/>
      <c r="AP15" s="613" t="s">
        <v>254</v>
      </c>
      <c r="AQ15" s="614"/>
      <c r="AR15" s="614"/>
      <c r="AS15" s="614"/>
      <c r="AT15" s="614"/>
      <c r="AU15" s="614"/>
      <c r="AV15" s="614"/>
      <c r="AW15" s="614"/>
      <c r="AX15" s="614"/>
      <c r="AY15" s="614"/>
      <c r="AZ15" s="614"/>
      <c r="BA15" s="614"/>
      <c r="BB15" s="614"/>
      <c r="BC15" s="614"/>
      <c r="BD15" s="614"/>
      <c r="BE15" s="614"/>
      <c r="BF15" s="615"/>
      <c r="BG15" s="616">
        <v>76103</v>
      </c>
      <c r="BH15" s="617"/>
      <c r="BI15" s="617"/>
      <c r="BJ15" s="617"/>
      <c r="BK15" s="617"/>
      <c r="BL15" s="617"/>
      <c r="BM15" s="617"/>
      <c r="BN15" s="618"/>
      <c r="BO15" s="665">
        <v>5</v>
      </c>
      <c r="BP15" s="665"/>
      <c r="BQ15" s="665"/>
      <c r="BR15" s="665"/>
      <c r="BS15" s="622" t="s">
        <v>124</v>
      </c>
      <c r="BT15" s="617"/>
      <c r="BU15" s="617"/>
      <c r="BV15" s="617"/>
      <c r="BW15" s="617"/>
      <c r="BX15" s="617"/>
      <c r="BY15" s="617"/>
      <c r="BZ15" s="617"/>
      <c r="CA15" s="617"/>
      <c r="CB15" s="655"/>
      <c r="CD15" s="648" t="s">
        <v>255</v>
      </c>
      <c r="CE15" s="649"/>
      <c r="CF15" s="649"/>
      <c r="CG15" s="649"/>
      <c r="CH15" s="649"/>
      <c r="CI15" s="649"/>
      <c r="CJ15" s="649"/>
      <c r="CK15" s="649"/>
      <c r="CL15" s="649"/>
      <c r="CM15" s="649"/>
      <c r="CN15" s="649"/>
      <c r="CO15" s="649"/>
      <c r="CP15" s="649"/>
      <c r="CQ15" s="650"/>
      <c r="CR15" s="616">
        <v>879249</v>
      </c>
      <c r="CS15" s="617"/>
      <c r="CT15" s="617"/>
      <c r="CU15" s="617"/>
      <c r="CV15" s="617"/>
      <c r="CW15" s="617"/>
      <c r="CX15" s="617"/>
      <c r="CY15" s="618"/>
      <c r="CZ15" s="665">
        <v>9.8000000000000007</v>
      </c>
      <c r="DA15" s="665"/>
      <c r="DB15" s="665"/>
      <c r="DC15" s="665"/>
      <c r="DD15" s="622">
        <v>247617</v>
      </c>
      <c r="DE15" s="617"/>
      <c r="DF15" s="617"/>
      <c r="DG15" s="617"/>
      <c r="DH15" s="617"/>
      <c r="DI15" s="617"/>
      <c r="DJ15" s="617"/>
      <c r="DK15" s="617"/>
      <c r="DL15" s="617"/>
      <c r="DM15" s="617"/>
      <c r="DN15" s="617"/>
      <c r="DO15" s="617"/>
      <c r="DP15" s="618"/>
      <c r="DQ15" s="622">
        <v>640506</v>
      </c>
      <c r="DR15" s="617"/>
      <c r="DS15" s="617"/>
      <c r="DT15" s="617"/>
      <c r="DU15" s="617"/>
      <c r="DV15" s="617"/>
      <c r="DW15" s="617"/>
      <c r="DX15" s="617"/>
      <c r="DY15" s="617"/>
      <c r="DZ15" s="617"/>
      <c r="EA15" s="617"/>
      <c r="EB15" s="617"/>
      <c r="EC15" s="655"/>
    </row>
    <row r="16" spans="2:143" ht="11.25" customHeight="1">
      <c r="B16" s="613" t="s">
        <v>256</v>
      </c>
      <c r="C16" s="614"/>
      <c r="D16" s="614"/>
      <c r="E16" s="614"/>
      <c r="F16" s="614"/>
      <c r="G16" s="614"/>
      <c r="H16" s="614"/>
      <c r="I16" s="614"/>
      <c r="J16" s="614"/>
      <c r="K16" s="614"/>
      <c r="L16" s="614"/>
      <c r="M16" s="614"/>
      <c r="N16" s="614"/>
      <c r="O16" s="614"/>
      <c r="P16" s="614"/>
      <c r="Q16" s="615"/>
      <c r="R16" s="616" t="s">
        <v>228</v>
      </c>
      <c r="S16" s="617"/>
      <c r="T16" s="617"/>
      <c r="U16" s="617"/>
      <c r="V16" s="617"/>
      <c r="W16" s="617"/>
      <c r="X16" s="617"/>
      <c r="Y16" s="618"/>
      <c r="Z16" s="665" t="s">
        <v>124</v>
      </c>
      <c r="AA16" s="665"/>
      <c r="AB16" s="665"/>
      <c r="AC16" s="665"/>
      <c r="AD16" s="666" t="s">
        <v>124</v>
      </c>
      <c r="AE16" s="666"/>
      <c r="AF16" s="666"/>
      <c r="AG16" s="666"/>
      <c r="AH16" s="666"/>
      <c r="AI16" s="666"/>
      <c r="AJ16" s="666"/>
      <c r="AK16" s="666"/>
      <c r="AL16" s="619" t="s">
        <v>228</v>
      </c>
      <c r="AM16" s="620"/>
      <c r="AN16" s="620"/>
      <c r="AO16" s="667"/>
      <c r="AP16" s="613" t="s">
        <v>257</v>
      </c>
      <c r="AQ16" s="614"/>
      <c r="AR16" s="614"/>
      <c r="AS16" s="614"/>
      <c r="AT16" s="614"/>
      <c r="AU16" s="614"/>
      <c r="AV16" s="614"/>
      <c r="AW16" s="614"/>
      <c r="AX16" s="614"/>
      <c r="AY16" s="614"/>
      <c r="AZ16" s="614"/>
      <c r="BA16" s="614"/>
      <c r="BB16" s="614"/>
      <c r="BC16" s="614"/>
      <c r="BD16" s="614"/>
      <c r="BE16" s="614"/>
      <c r="BF16" s="615"/>
      <c r="BG16" s="616" t="s">
        <v>124</v>
      </c>
      <c r="BH16" s="617"/>
      <c r="BI16" s="617"/>
      <c r="BJ16" s="617"/>
      <c r="BK16" s="617"/>
      <c r="BL16" s="617"/>
      <c r="BM16" s="617"/>
      <c r="BN16" s="618"/>
      <c r="BO16" s="665" t="s">
        <v>228</v>
      </c>
      <c r="BP16" s="665"/>
      <c r="BQ16" s="665"/>
      <c r="BR16" s="665"/>
      <c r="BS16" s="622" t="s">
        <v>228</v>
      </c>
      <c r="BT16" s="617"/>
      <c r="BU16" s="617"/>
      <c r="BV16" s="617"/>
      <c r="BW16" s="617"/>
      <c r="BX16" s="617"/>
      <c r="BY16" s="617"/>
      <c r="BZ16" s="617"/>
      <c r="CA16" s="617"/>
      <c r="CB16" s="655"/>
      <c r="CD16" s="648" t="s">
        <v>258</v>
      </c>
      <c r="CE16" s="649"/>
      <c r="CF16" s="649"/>
      <c r="CG16" s="649"/>
      <c r="CH16" s="649"/>
      <c r="CI16" s="649"/>
      <c r="CJ16" s="649"/>
      <c r="CK16" s="649"/>
      <c r="CL16" s="649"/>
      <c r="CM16" s="649"/>
      <c r="CN16" s="649"/>
      <c r="CO16" s="649"/>
      <c r="CP16" s="649"/>
      <c r="CQ16" s="650"/>
      <c r="CR16" s="616">
        <v>135689</v>
      </c>
      <c r="CS16" s="617"/>
      <c r="CT16" s="617"/>
      <c r="CU16" s="617"/>
      <c r="CV16" s="617"/>
      <c r="CW16" s="617"/>
      <c r="CX16" s="617"/>
      <c r="CY16" s="618"/>
      <c r="CZ16" s="665">
        <v>1.5</v>
      </c>
      <c r="DA16" s="665"/>
      <c r="DB16" s="665"/>
      <c r="DC16" s="665"/>
      <c r="DD16" s="622" t="s">
        <v>228</v>
      </c>
      <c r="DE16" s="617"/>
      <c r="DF16" s="617"/>
      <c r="DG16" s="617"/>
      <c r="DH16" s="617"/>
      <c r="DI16" s="617"/>
      <c r="DJ16" s="617"/>
      <c r="DK16" s="617"/>
      <c r="DL16" s="617"/>
      <c r="DM16" s="617"/>
      <c r="DN16" s="617"/>
      <c r="DO16" s="617"/>
      <c r="DP16" s="618"/>
      <c r="DQ16" s="622">
        <v>24287</v>
      </c>
      <c r="DR16" s="617"/>
      <c r="DS16" s="617"/>
      <c r="DT16" s="617"/>
      <c r="DU16" s="617"/>
      <c r="DV16" s="617"/>
      <c r="DW16" s="617"/>
      <c r="DX16" s="617"/>
      <c r="DY16" s="617"/>
      <c r="DZ16" s="617"/>
      <c r="EA16" s="617"/>
      <c r="EB16" s="617"/>
      <c r="EC16" s="655"/>
    </row>
    <row r="17" spans="2:133" ht="11.25" customHeight="1">
      <c r="B17" s="613" t="s">
        <v>259</v>
      </c>
      <c r="C17" s="614"/>
      <c r="D17" s="614"/>
      <c r="E17" s="614"/>
      <c r="F17" s="614"/>
      <c r="G17" s="614"/>
      <c r="H17" s="614"/>
      <c r="I17" s="614"/>
      <c r="J17" s="614"/>
      <c r="K17" s="614"/>
      <c r="L17" s="614"/>
      <c r="M17" s="614"/>
      <c r="N17" s="614"/>
      <c r="O17" s="614"/>
      <c r="P17" s="614"/>
      <c r="Q17" s="615"/>
      <c r="R17" s="616">
        <v>3742</v>
      </c>
      <c r="S17" s="617"/>
      <c r="T17" s="617"/>
      <c r="U17" s="617"/>
      <c r="V17" s="617"/>
      <c r="W17" s="617"/>
      <c r="X17" s="617"/>
      <c r="Y17" s="618"/>
      <c r="Z17" s="665">
        <v>0</v>
      </c>
      <c r="AA17" s="665"/>
      <c r="AB17" s="665"/>
      <c r="AC17" s="665"/>
      <c r="AD17" s="666">
        <v>3742</v>
      </c>
      <c r="AE17" s="666"/>
      <c r="AF17" s="666"/>
      <c r="AG17" s="666"/>
      <c r="AH17" s="666"/>
      <c r="AI17" s="666"/>
      <c r="AJ17" s="666"/>
      <c r="AK17" s="666"/>
      <c r="AL17" s="619">
        <v>0.1</v>
      </c>
      <c r="AM17" s="620"/>
      <c r="AN17" s="620"/>
      <c r="AO17" s="667"/>
      <c r="AP17" s="613" t="s">
        <v>260</v>
      </c>
      <c r="AQ17" s="614"/>
      <c r="AR17" s="614"/>
      <c r="AS17" s="614"/>
      <c r="AT17" s="614"/>
      <c r="AU17" s="614"/>
      <c r="AV17" s="614"/>
      <c r="AW17" s="614"/>
      <c r="AX17" s="614"/>
      <c r="AY17" s="614"/>
      <c r="AZ17" s="614"/>
      <c r="BA17" s="614"/>
      <c r="BB17" s="614"/>
      <c r="BC17" s="614"/>
      <c r="BD17" s="614"/>
      <c r="BE17" s="614"/>
      <c r="BF17" s="615"/>
      <c r="BG17" s="616" t="s">
        <v>124</v>
      </c>
      <c r="BH17" s="617"/>
      <c r="BI17" s="617"/>
      <c r="BJ17" s="617"/>
      <c r="BK17" s="617"/>
      <c r="BL17" s="617"/>
      <c r="BM17" s="617"/>
      <c r="BN17" s="618"/>
      <c r="BO17" s="665" t="s">
        <v>228</v>
      </c>
      <c r="BP17" s="665"/>
      <c r="BQ17" s="665"/>
      <c r="BR17" s="665"/>
      <c r="BS17" s="622" t="s">
        <v>228</v>
      </c>
      <c r="BT17" s="617"/>
      <c r="BU17" s="617"/>
      <c r="BV17" s="617"/>
      <c r="BW17" s="617"/>
      <c r="BX17" s="617"/>
      <c r="BY17" s="617"/>
      <c r="BZ17" s="617"/>
      <c r="CA17" s="617"/>
      <c r="CB17" s="655"/>
      <c r="CD17" s="648" t="s">
        <v>261</v>
      </c>
      <c r="CE17" s="649"/>
      <c r="CF17" s="649"/>
      <c r="CG17" s="649"/>
      <c r="CH17" s="649"/>
      <c r="CI17" s="649"/>
      <c r="CJ17" s="649"/>
      <c r="CK17" s="649"/>
      <c r="CL17" s="649"/>
      <c r="CM17" s="649"/>
      <c r="CN17" s="649"/>
      <c r="CO17" s="649"/>
      <c r="CP17" s="649"/>
      <c r="CQ17" s="650"/>
      <c r="CR17" s="616">
        <v>1479251</v>
      </c>
      <c r="CS17" s="617"/>
      <c r="CT17" s="617"/>
      <c r="CU17" s="617"/>
      <c r="CV17" s="617"/>
      <c r="CW17" s="617"/>
      <c r="CX17" s="617"/>
      <c r="CY17" s="618"/>
      <c r="CZ17" s="665">
        <v>16.399999999999999</v>
      </c>
      <c r="DA17" s="665"/>
      <c r="DB17" s="665"/>
      <c r="DC17" s="665"/>
      <c r="DD17" s="622" t="s">
        <v>124</v>
      </c>
      <c r="DE17" s="617"/>
      <c r="DF17" s="617"/>
      <c r="DG17" s="617"/>
      <c r="DH17" s="617"/>
      <c r="DI17" s="617"/>
      <c r="DJ17" s="617"/>
      <c r="DK17" s="617"/>
      <c r="DL17" s="617"/>
      <c r="DM17" s="617"/>
      <c r="DN17" s="617"/>
      <c r="DO17" s="617"/>
      <c r="DP17" s="618"/>
      <c r="DQ17" s="622">
        <v>1475264</v>
      </c>
      <c r="DR17" s="617"/>
      <c r="DS17" s="617"/>
      <c r="DT17" s="617"/>
      <c r="DU17" s="617"/>
      <c r="DV17" s="617"/>
      <c r="DW17" s="617"/>
      <c r="DX17" s="617"/>
      <c r="DY17" s="617"/>
      <c r="DZ17" s="617"/>
      <c r="EA17" s="617"/>
      <c r="EB17" s="617"/>
      <c r="EC17" s="655"/>
    </row>
    <row r="18" spans="2:133" ht="11.25" customHeight="1">
      <c r="B18" s="613" t="s">
        <v>262</v>
      </c>
      <c r="C18" s="614"/>
      <c r="D18" s="614"/>
      <c r="E18" s="614"/>
      <c r="F18" s="614"/>
      <c r="G18" s="614"/>
      <c r="H18" s="614"/>
      <c r="I18" s="614"/>
      <c r="J18" s="614"/>
      <c r="K18" s="614"/>
      <c r="L18" s="614"/>
      <c r="M18" s="614"/>
      <c r="N18" s="614"/>
      <c r="O18" s="614"/>
      <c r="P18" s="614"/>
      <c r="Q18" s="615"/>
      <c r="R18" s="616">
        <v>3910682</v>
      </c>
      <c r="S18" s="617"/>
      <c r="T18" s="617"/>
      <c r="U18" s="617"/>
      <c r="V18" s="617"/>
      <c r="W18" s="617"/>
      <c r="X18" s="617"/>
      <c r="Y18" s="618"/>
      <c r="Z18" s="665">
        <v>39.799999999999997</v>
      </c>
      <c r="AA18" s="665"/>
      <c r="AB18" s="665"/>
      <c r="AC18" s="665"/>
      <c r="AD18" s="666">
        <v>3375746</v>
      </c>
      <c r="AE18" s="666"/>
      <c r="AF18" s="666"/>
      <c r="AG18" s="666"/>
      <c r="AH18" s="666"/>
      <c r="AI18" s="666"/>
      <c r="AJ18" s="666"/>
      <c r="AK18" s="666"/>
      <c r="AL18" s="619">
        <v>64.3</v>
      </c>
      <c r="AM18" s="620"/>
      <c r="AN18" s="620"/>
      <c r="AO18" s="667"/>
      <c r="AP18" s="613" t="s">
        <v>263</v>
      </c>
      <c r="AQ18" s="614"/>
      <c r="AR18" s="614"/>
      <c r="AS18" s="614"/>
      <c r="AT18" s="614"/>
      <c r="AU18" s="614"/>
      <c r="AV18" s="614"/>
      <c r="AW18" s="614"/>
      <c r="AX18" s="614"/>
      <c r="AY18" s="614"/>
      <c r="AZ18" s="614"/>
      <c r="BA18" s="614"/>
      <c r="BB18" s="614"/>
      <c r="BC18" s="614"/>
      <c r="BD18" s="614"/>
      <c r="BE18" s="614"/>
      <c r="BF18" s="615"/>
      <c r="BG18" s="616" t="s">
        <v>228</v>
      </c>
      <c r="BH18" s="617"/>
      <c r="BI18" s="617"/>
      <c r="BJ18" s="617"/>
      <c r="BK18" s="617"/>
      <c r="BL18" s="617"/>
      <c r="BM18" s="617"/>
      <c r="BN18" s="618"/>
      <c r="BO18" s="665" t="s">
        <v>124</v>
      </c>
      <c r="BP18" s="665"/>
      <c r="BQ18" s="665"/>
      <c r="BR18" s="665"/>
      <c r="BS18" s="622" t="s">
        <v>228</v>
      </c>
      <c r="BT18" s="617"/>
      <c r="BU18" s="617"/>
      <c r="BV18" s="617"/>
      <c r="BW18" s="617"/>
      <c r="BX18" s="617"/>
      <c r="BY18" s="617"/>
      <c r="BZ18" s="617"/>
      <c r="CA18" s="617"/>
      <c r="CB18" s="655"/>
      <c r="CD18" s="648" t="s">
        <v>264</v>
      </c>
      <c r="CE18" s="649"/>
      <c r="CF18" s="649"/>
      <c r="CG18" s="649"/>
      <c r="CH18" s="649"/>
      <c r="CI18" s="649"/>
      <c r="CJ18" s="649"/>
      <c r="CK18" s="649"/>
      <c r="CL18" s="649"/>
      <c r="CM18" s="649"/>
      <c r="CN18" s="649"/>
      <c r="CO18" s="649"/>
      <c r="CP18" s="649"/>
      <c r="CQ18" s="650"/>
      <c r="CR18" s="616" t="s">
        <v>228</v>
      </c>
      <c r="CS18" s="617"/>
      <c r="CT18" s="617"/>
      <c r="CU18" s="617"/>
      <c r="CV18" s="617"/>
      <c r="CW18" s="617"/>
      <c r="CX18" s="617"/>
      <c r="CY18" s="618"/>
      <c r="CZ18" s="665" t="s">
        <v>228</v>
      </c>
      <c r="DA18" s="665"/>
      <c r="DB18" s="665"/>
      <c r="DC18" s="665"/>
      <c r="DD18" s="622" t="s">
        <v>124</v>
      </c>
      <c r="DE18" s="617"/>
      <c r="DF18" s="617"/>
      <c r="DG18" s="617"/>
      <c r="DH18" s="617"/>
      <c r="DI18" s="617"/>
      <c r="DJ18" s="617"/>
      <c r="DK18" s="617"/>
      <c r="DL18" s="617"/>
      <c r="DM18" s="617"/>
      <c r="DN18" s="617"/>
      <c r="DO18" s="617"/>
      <c r="DP18" s="618"/>
      <c r="DQ18" s="622" t="s">
        <v>228</v>
      </c>
      <c r="DR18" s="617"/>
      <c r="DS18" s="617"/>
      <c r="DT18" s="617"/>
      <c r="DU18" s="617"/>
      <c r="DV18" s="617"/>
      <c r="DW18" s="617"/>
      <c r="DX18" s="617"/>
      <c r="DY18" s="617"/>
      <c r="DZ18" s="617"/>
      <c r="EA18" s="617"/>
      <c r="EB18" s="617"/>
      <c r="EC18" s="655"/>
    </row>
    <row r="19" spans="2:133" ht="11.25" customHeight="1">
      <c r="B19" s="613" t="s">
        <v>265</v>
      </c>
      <c r="C19" s="614"/>
      <c r="D19" s="614"/>
      <c r="E19" s="614"/>
      <c r="F19" s="614"/>
      <c r="G19" s="614"/>
      <c r="H19" s="614"/>
      <c r="I19" s="614"/>
      <c r="J19" s="614"/>
      <c r="K19" s="614"/>
      <c r="L19" s="614"/>
      <c r="M19" s="614"/>
      <c r="N19" s="614"/>
      <c r="O19" s="614"/>
      <c r="P19" s="614"/>
      <c r="Q19" s="615"/>
      <c r="R19" s="616">
        <v>3375746</v>
      </c>
      <c r="S19" s="617"/>
      <c r="T19" s="617"/>
      <c r="U19" s="617"/>
      <c r="V19" s="617"/>
      <c r="W19" s="617"/>
      <c r="X19" s="617"/>
      <c r="Y19" s="618"/>
      <c r="Z19" s="665">
        <v>34.4</v>
      </c>
      <c r="AA19" s="665"/>
      <c r="AB19" s="665"/>
      <c r="AC19" s="665"/>
      <c r="AD19" s="666">
        <v>3375746</v>
      </c>
      <c r="AE19" s="666"/>
      <c r="AF19" s="666"/>
      <c r="AG19" s="666"/>
      <c r="AH19" s="666"/>
      <c r="AI19" s="666"/>
      <c r="AJ19" s="666"/>
      <c r="AK19" s="666"/>
      <c r="AL19" s="619">
        <v>64.3</v>
      </c>
      <c r="AM19" s="620"/>
      <c r="AN19" s="620"/>
      <c r="AO19" s="667"/>
      <c r="AP19" s="613" t="s">
        <v>266</v>
      </c>
      <c r="AQ19" s="614"/>
      <c r="AR19" s="614"/>
      <c r="AS19" s="614"/>
      <c r="AT19" s="614"/>
      <c r="AU19" s="614"/>
      <c r="AV19" s="614"/>
      <c r="AW19" s="614"/>
      <c r="AX19" s="614"/>
      <c r="AY19" s="614"/>
      <c r="AZ19" s="614"/>
      <c r="BA19" s="614"/>
      <c r="BB19" s="614"/>
      <c r="BC19" s="614"/>
      <c r="BD19" s="614"/>
      <c r="BE19" s="614"/>
      <c r="BF19" s="615"/>
      <c r="BG19" s="616">
        <v>29362</v>
      </c>
      <c r="BH19" s="617"/>
      <c r="BI19" s="617"/>
      <c r="BJ19" s="617"/>
      <c r="BK19" s="617"/>
      <c r="BL19" s="617"/>
      <c r="BM19" s="617"/>
      <c r="BN19" s="618"/>
      <c r="BO19" s="665">
        <v>1.9</v>
      </c>
      <c r="BP19" s="665"/>
      <c r="BQ19" s="665"/>
      <c r="BR19" s="665"/>
      <c r="BS19" s="622" t="s">
        <v>124</v>
      </c>
      <c r="BT19" s="617"/>
      <c r="BU19" s="617"/>
      <c r="BV19" s="617"/>
      <c r="BW19" s="617"/>
      <c r="BX19" s="617"/>
      <c r="BY19" s="617"/>
      <c r="BZ19" s="617"/>
      <c r="CA19" s="617"/>
      <c r="CB19" s="655"/>
      <c r="CD19" s="648" t="s">
        <v>267</v>
      </c>
      <c r="CE19" s="649"/>
      <c r="CF19" s="649"/>
      <c r="CG19" s="649"/>
      <c r="CH19" s="649"/>
      <c r="CI19" s="649"/>
      <c r="CJ19" s="649"/>
      <c r="CK19" s="649"/>
      <c r="CL19" s="649"/>
      <c r="CM19" s="649"/>
      <c r="CN19" s="649"/>
      <c r="CO19" s="649"/>
      <c r="CP19" s="649"/>
      <c r="CQ19" s="650"/>
      <c r="CR19" s="616" t="s">
        <v>228</v>
      </c>
      <c r="CS19" s="617"/>
      <c r="CT19" s="617"/>
      <c r="CU19" s="617"/>
      <c r="CV19" s="617"/>
      <c r="CW19" s="617"/>
      <c r="CX19" s="617"/>
      <c r="CY19" s="618"/>
      <c r="CZ19" s="665" t="s">
        <v>228</v>
      </c>
      <c r="DA19" s="665"/>
      <c r="DB19" s="665"/>
      <c r="DC19" s="665"/>
      <c r="DD19" s="622" t="s">
        <v>228</v>
      </c>
      <c r="DE19" s="617"/>
      <c r="DF19" s="617"/>
      <c r="DG19" s="617"/>
      <c r="DH19" s="617"/>
      <c r="DI19" s="617"/>
      <c r="DJ19" s="617"/>
      <c r="DK19" s="617"/>
      <c r="DL19" s="617"/>
      <c r="DM19" s="617"/>
      <c r="DN19" s="617"/>
      <c r="DO19" s="617"/>
      <c r="DP19" s="618"/>
      <c r="DQ19" s="622" t="s">
        <v>228</v>
      </c>
      <c r="DR19" s="617"/>
      <c r="DS19" s="617"/>
      <c r="DT19" s="617"/>
      <c r="DU19" s="617"/>
      <c r="DV19" s="617"/>
      <c r="DW19" s="617"/>
      <c r="DX19" s="617"/>
      <c r="DY19" s="617"/>
      <c r="DZ19" s="617"/>
      <c r="EA19" s="617"/>
      <c r="EB19" s="617"/>
      <c r="EC19" s="655"/>
    </row>
    <row r="20" spans="2:133" ht="11.25" customHeight="1">
      <c r="B20" s="613" t="s">
        <v>268</v>
      </c>
      <c r="C20" s="614"/>
      <c r="D20" s="614"/>
      <c r="E20" s="614"/>
      <c r="F20" s="614"/>
      <c r="G20" s="614"/>
      <c r="H20" s="614"/>
      <c r="I20" s="614"/>
      <c r="J20" s="614"/>
      <c r="K20" s="614"/>
      <c r="L20" s="614"/>
      <c r="M20" s="614"/>
      <c r="N20" s="614"/>
      <c r="O20" s="614"/>
      <c r="P20" s="614"/>
      <c r="Q20" s="615"/>
      <c r="R20" s="616">
        <v>534936</v>
      </c>
      <c r="S20" s="617"/>
      <c r="T20" s="617"/>
      <c r="U20" s="617"/>
      <c r="V20" s="617"/>
      <c r="W20" s="617"/>
      <c r="X20" s="617"/>
      <c r="Y20" s="618"/>
      <c r="Z20" s="665">
        <v>5.5</v>
      </c>
      <c r="AA20" s="665"/>
      <c r="AB20" s="665"/>
      <c r="AC20" s="665"/>
      <c r="AD20" s="666" t="s">
        <v>228</v>
      </c>
      <c r="AE20" s="666"/>
      <c r="AF20" s="666"/>
      <c r="AG20" s="666"/>
      <c r="AH20" s="666"/>
      <c r="AI20" s="666"/>
      <c r="AJ20" s="666"/>
      <c r="AK20" s="666"/>
      <c r="AL20" s="619" t="s">
        <v>228</v>
      </c>
      <c r="AM20" s="620"/>
      <c r="AN20" s="620"/>
      <c r="AO20" s="667"/>
      <c r="AP20" s="613" t="s">
        <v>269</v>
      </c>
      <c r="AQ20" s="614"/>
      <c r="AR20" s="614"/>
      <c r="AS20" s="614"/>
      <c r="AT20" s="614"/>
      <c r="AU20" s="614"/>
      <c r="AV20" s="614"/>
      <c r="AW20" s="614"/>
      <c r="AX20" s="614"/>
      <c r="AY20" s="614"/>
      <c r="AZ20" s="614"/>
      <c r="BA20" s="614"/>
      <c r="BB20" s="614"/>
      <c r="BC20" s="614"/>
      <c r="BD20" s="614"/>
      <c r="BE20" s="614"/>
      <c r="BF20" s="615"/>
      <c r="BG20" s="616">
        <v>29362</v>
      </c>
      <c r="BH20" s="617"/>
      <c r="BI20" s="617"/>
      <c r="BJ20" s="617"/>
      <c r="BK20" s="617"/>
      <c r="BL20" s="617"/>
      <c r="BM20" s="617"/>
      <c r="BN20" s="618"/>
      <c r="BO20" s="665">
        <v>1.9</v>
      </c>
      <c r="BP20" s="665"/>
      <c r="BQ20" s="665"/>
      <c r="BR20" s="665"/>
      <c r="BS20" s="622" t="s">
        <v>228</v>
      </c>
      <c r="BT20" s="617"/>
      <c r="BU20" s="617"/>
      <c r="BV20" s="617"/>
      <c r="BW20" s="617"/>
      <c r="BX20" s="617"/>
      <c r="BY20" s="617"/>
      <c r="BZ20" s="617"/>
      <c r="CA20" s="617"/>
      <c r="CB20" s="655"/>
      <c r="CD20" s="648" t="s">
        <v>270</v>
      </c>
      <c r="CE20" s="649"/>
      <c r="CF20" s="649"/>
      <c r="CG20" s="649"/>
      <c r="CH20" s="649"/>
      <c r="CI20" s="649"/>
      <c r="CJ20" s="649"/>
      <c r="CK20" s="649"/>
      <c r="CL20" s="649"/>
      <c r="CM20" s="649"/>
      <c r="CN20" s="649"/>
      <c r="CO20" s="649"/>
      <c r="CP20" s="649"/>
      <c r="CQ20" s="650"/>
      <c r="CR20" s="616">
        <v>8997342</v>
      </c>
      <c r="CS20" s="617"/>
      <c r="CT20" s="617"/>
      <c r="CU20" s="617"/>
      <c r="CV20" s="617"/>
      <c r="CW20" s="617"/>
      <c r="CX20" s="617"/>
      <c r="CY20" s="618"/>
      <c r="CZ20" s="665">
        <v>100</v>
      </c>
      <c r="DA20" s="665"/>
      <c r="DB20" s="665"/>
      <c r="DC20" s="665"/>
      <c r="DD20" s="622">
        <v>1842206</v>
      </c>
      <c r="DE20" s="617"/>
      <c r="DF20" s="617"/>
      <c r="DG20" s="617"/>
      <c r="DH20" s="617"/>
      <c r="DI20" s="617"/>
      <c r="DJ20" s="617"/>
      <c r="DK20" s="617"/>
      <c r="DL20" s="617"/>
      <c r="DM20" s="617"/>
      <c r="DN20" s="617"/>
      <c r="DO20" s="617"/>
      <c r="DP20" s="618"/>
      <c r="DQ20" s="622">
        <v>6033974</v>
      </c>
      <c r="DR20" s="617"/>
      <c r="DS20" s="617"/>
      <c r="DT20" s="617"/>
      <c r="DU20" s="617"/>
      <c r="DV20" s="617"/>
      <c r="DW20" s="617"/>
      <c r="DX20" s="617"/>
      <c r="DY20" s="617"/>
      <c r="DZ20" s="617"/>
      <c r="EA20" s="617"/>
      <c r="EB20" s="617"/>
      <c r="EC20" s="655"/>
    </row>
    <row r="21" spans="2:133" ht="11.25" customHeight="1">
      <c r="B21" s="613" t="s">
        <v>271</v>
      </c>
      <c r="C21" s="614"/>
      <c r="D21" s="614"/>
      <c r="E21" s="614"/>
      <c r="F21" s="614"/>
      <c r="G21" s="614"/>
      <c r="H21" s="614"/>
      <c r="I21" s="614"/>
      <c r="J21" s="614"/>
      <c r="K21" s="614"/>
      <c r="L21" s="614"/>
      <c r="M21" s="614"/>
      <c r="N21" s="614"/>
      <c r="O21" s="614"/>
      <c r="P21" s="614"/>
      <c r="Q21" s="615"/>
      <c r="R21" s="616" t="s">
        <v>228</v>
      </c>
      <c r="S21" s="617"/>
      <c r="T21" s="617"/>
      <c r="U21" s="617"/>
      <c r="V21" s="617"/>
      <c r="W21" s="617"/>
      <c r="X21" s="617"/>
      <c r="Y21" s="618"/>
      <c r="Z21" s="665" t="s">
        <v>228</v>
      </c>
      <c r="AA21" s="665"/>
      <c r="AB21" s="665"/>
      <c r="AC21" s="665"/>
      <c r="AD21" s="666" t="s">
        <v>228</v>
      </c>
      <c r="AE21" s="666"/>
      <c r="AF21" s="666"/>
      <c r="AG21" s="666"/>
      <c r="AH21" s="666"/>
      <c r="AI21" s="666"/>
      <c r="AJ21" s="666"/>
      <c r="AK21" s="666"/>
      <c r="AL21" s="619" t="s">
        <v>228</v>
      </c>
      <c r="AM21" s="620"/>
      <c r="AN21" s="620"/>
      <c r="AO21" s="667"/>
      <c r="AP21" s="711" t="s">
        <v>272</v>
      </c>
      <c r="AQ21" s="718"/>
      <c r="AR21" s="718"/>
      <c r="AS21" s="718"/>
      <c r="AT21" s="718"/>
      <c r="AU21" s="718"/>
      <c r="AV21" s="718"/>
      <c r="AW21" s="718"/>
      <c r="AX21" s="718"/>
      <c r="AY21" s="718"/>
      <c r="AZ21" s="718"/>
      <c r="BA21" s="718"/>
      <c r="BB21" s="718"/>
      <c r="BC21" s="718"/>
      <c r="BD21" s="718"/>
      <c r="BE21" s="718"/>
      <c r="BF21" s="713"/>
      <c r="BG21" s="616">
        <v>29362</v>
      </c>
      <c r="BH21" s="617"/>
      <c r="BI21" s="617"/>
      <c r="BJ21" s="617"/>
      <c r="BK21" s="617"/>
      <c r="BL21" s="617"/>
      <c r="BM21" s="617"/>
      <c r="BN21" s="618"/>
      <c r="BO21" s="665">
        <v>1.9</v>
      </c>
      <c r="BP21" s="665"/>
      <c r="BQ21" s="665"/>
      <c r="BR21" s="665"/>
      <c r="BS21" s="622" t="s">
        <v>124</v>
      </c>
      <c r="BT21" s="617"/>
      <c r="BU21" s="617"/>
      <c r="BV21" s="617"/>
      <c r="BW21" s="617"/>
      <c r="BX21" s="617"/>
      <c r="BY21" s="617"/>
      <c r="BZ21" s="617"/>
      <c r="CA21" s="617"/>
      <c r="CB21" s="655"/>
      <c r="CD21" s="729"/>
      <c r="CE21" s="645"/>
      <c r="CF21" s="645"/>
      <c r="CG21" s="645"/>
      <c r="CH21" s="645"/>
      <c r="CI21" s="645"/>
      <c r="CJ21" s="645"/>
      <c r="CK21" s="645"/>
      <c r="CL21" s="645"/>
      <c r="CM21" s="645"/>
      <c r="CN21" s="645"/>
      <c r="CO21" s="645"/>
      <c r="CP21" s="645"/>
      <c r="CQ21" s="646"/>
      <c r="CR21" s="730"/>
      <c r="CS21" s="727"/>
      <c r="CT21" s="727"/>
      <c r="CU21" s="727"/>
      <c r="CV21" s="727"/>
      <c r="CW21" s="727"/>
      <c r="CX21" s="727"/>
      <c r="CY21" s="731"/>
      <c r="CZ21" s="732"/>
      <c r="DA21" s="732"/>
      <c r="DB21" s="732"/>
      <c r="DC21" s="732"/>
      <c r="DD21" s="726"/>
      <c r="DE21" s="727"/>
      <c r="DF21" s="727"/>
      <c r="DG21" s="727"/>
      <c r="DH21" s="727"/>
      <c r="DI21" s="727"/>
      <c r="DJ21" s="727"/>
      <c r="DK21" s="727"/>
      <c r="DL21" s="727"/>
      <c r="DM21" s="727"/>
      <c r="DN21" s="727"/>
      <c r="DO21" s="727"/>
      <c r="DP21" s="731"/>
      <c r="DQ21" s="726"/>
      <c r="DR21" s="727"/>
      <c r="DS21" s="727"/>
      <c r="DT21" s="727"/>
      <c r="DU21" s="727"/>
      <c r="DV21" s="727"/>
      <c r="DW21" s="727"/>
      <c r="DX21" s="727"/>
      <c r="DY21" s="727"/>
      <c r="DZ21" s="727"/>
      <c r="EA21" s="727"/>
      <c r="EB21" s="727"/>
      <c r="EC21" s="728"/>
    </row>
    <row r="22" spans="2:133" ht="11.25" customHeight="1">
      <c r="B22" s="613" t="s">
        <v>273</v>
      </c>
      <c r="C22" s="614"/>
      <c r="D22" s="614"/>
      <c r="E22" s="614"/>
      <c r="F22" s="614"/>
      <c r="G22" s="614"/>
      <c r="H22" s="614"/>
      <c r="I22" s="614"/>
      <c r="J22" s="614"/>
      <c r="K22" s="614"/>
      <c r="L22" s="614"/>
      <c r="M22" s="614"/>
      <c r="N22" s="614"/>
      <c r="O22" s="614"/>
      <c r="P22" s="614"/>
      <c r="Q22" s="615"/>
      <c r="R22" s="616">
        <v>5766384</v>
      </c>
      <c r="S22" s="617"/>
      <c r="T22" s="617"/>
      <c r="U22" s="617"/>
      <c r="V22" s="617"/>
      <c r="W22" s="617"/>
      <c r="X22" s="617"/>
      <c r="Y22" s="618"/>
      <c r="Z22" s="665">
        <v>58.8</v>
      </c>
      <c r="AA22" s="665"/>
      <c r="AB22" s="665"/>
      <c r="AC22" s="665"/>
      <c r="AD22" s="666">
        <v>5231448</v>
      </c>
      <c r="AE22" s="666"/>
      <c r="AF22" s="666"/>
      <c r="AG22" s="666"/>
      <c r="AH22" s="666"/>
      <c r="AI22" s="666"/>
      <c r="AJ22" s="666"/>
      <c r="AK22" s="666"/>
      <c r="AL22" s="619">
        <v>99.7</v>
      </c>
      <c r="AM22" s="620"/>
      <c r="AN22" s="620"/>
      <c r="AO22" s="667"/>
      <c r="AP22" s="711" t="s">
        <v>274</v>
      </c>
      <c r="AQ22" s="718"/>
      <c r="AR22" s="718"/>
      <c r="AS22" s="718"/>
      <c r="AT22" s="718"/>
      <c r="AU22" s="718"/>
      <c r="AV22" s="718"/>
      <c r="AW22" s="718"/>
      <c r="AX22" s="718"/>
      <c r="AY22" s="718"/>
      <c r="AZ22" s="718"/>
      <c r="BA22" s="718"/>
      <c r="BB22" s="718"/>
      <c r="BC22" s="718"/>
      <c r="BD22" s="718"/>
      <c r="BE22" s="718"/>
      <c r="BF22" s="713"/>
      <c r="BG22" s="616" t="s">
        <v>228</v>
      </c>
      <c r="BH22" s="617"/>
      <c r="BI22" s="617"/>
      <c r="BJ22" s="617"/>
      <c r="BK22" s="617"/>
      <c r="BL22" s="617"/>
      <c r="BM22" s="617"/>
      <c r="BN22" s="618"/>
      <c r="BO22" s="665" t="s">
        <v>124</v>
      </c>
      <c r="BP22" s="665"/>
      <c r="BQ22" s="665"/>
      <c r="BR22" s="665"/>
      <c r="BS22" s="622" t="s">
        <v>228</v>
      </c>
      <c r="BT22" s="617"/>
      <c r="BU22" s="617"/>
      <c r="BV22" s="617"/>
      <c r="BW22" s="617"/>
      <c r="BX22" s="617"/>
      <c r="BY22" s="617"/>
      <c r="BZ22" s="617"/>
      <c r="CA22" s="617"/>
      <c r="CB22" s="655"/>
      <c r="CD22" s="720" t="s">
        <v>275</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c r="B23" s="613" t="s">
        <v>276</v>
      </c>
      <c r="C23" s="614"/>
      <c r="D23" s="614"/>
      <c r="E23" s="614"/>
      <c r="F23" s="614"/>
      <c r="G23" s="614"/>
      <c r="H23" s="614"/>
      <c r="I23" s="614"/>
      <c r="J23" s="614"/>
      <c r="K23" s="614"/>
      <c r="L23" s="614"/>
      <c r="M23" s="614"/>
      <c r="N23" s="614"/>
      <c r="O23" s="614"/>
      <c r="P23" s="614"/>
      <c r="Q23" s="615"/>
      <c r="R23" s="616">
        <v>1601</v>
      </c>
      <c r="S23" s="617"/>
      <c r="T23" s="617"/>
      <c r="U23" s="617"/>
      <c r="V23" s="617"/>
      <c r="W23" s="617"/>
      <c r="X23" s="617"/>
      <c r="Y23" s="618"/>
      <c r="Z23" s="665">
        <v>0</v>
      </c>
      <c r="AA23" s="665"/>
      <c r="AB23" s="665"/>
      <c r="AC23" s="665"/>
      <c r="AD23" s="666">
        <v>1601</v>
      </c>
      <c r="AE23" s="666"/>
      <c r="AF23" s="666"/>
      <c r="AG23" s="666"/>
      <c r="AH23" s="666"/>
      <c r="AI23" s="666"/>
      <c r="AJ23" s="666"/>
      <c r="AK23" s="666"/>
      <c r="AL23" s="619">
        <v>0</v>
      </c>
      <c r="AM23" s="620"/>
      <c r="AN23" s="620"/>
      <c r="AO23" s="667"/>
      <c r="AP23" s="711" t="s">
        <v>277</v>
      </c>
      <c r="AQ23" s="718"/>
      <c r="AR23" s="718"/>
      <c r="AS23" s="718"/>
      <c r="AT23" s="718"/>
      <c r="AU23" s="718"/>
      <c r="AV23" s="718"/>
      <c r="AW23" s="718"/>
      <c r="AX23" s="718"/>
      <c r="AY23" s="718"/>
      <c r="AZ23" s="718"/>
      <c r="BA23" s="718"/>
      <c r="BB23" s="718"/>
      <c r="BC23" s="718"/>
      <c r="BD23" s="718"/>
      <c r="BE23" s="718"/>
      <c r="BF23" s="713"/>
      <c r="BG23" s="616" t="s">
        <v>134</v>
      </c>
      <c r="BH23" s="617"/>
      <c r="BI23" s="617"/>
      <c r="BJ23" s="617"/>
      <c r="BK23" s="617"/>
      <c r="BL23" s="617"/>
      <c r="BM23" s="617"/>
      <c r="BN23" s="618"/>
      <c r="BO23" s="665" t="s">
        <v>228</v>
      </c>
      <c r="BP23" s="665"/>
      <c r="BQ23" s="665"/>
      <c r="BR23" s="665"/>
      <c r="BS23" s="622" t="s">
        <v>228</v>
      </c>
      <c r="BT23" s="617"/>
      <c r="BU23" s="617"/>
      <c r="BV23" s="617"/>
      <c r="BW23" s="617"/>
      <c r="BX23" s="617"/>
      <c r="BY23" s="617"/>
      <c r="BZ23" s="617"/>
      <c r="CA23" s="617"/>
      <c r="CB23" s="655"/>
      <c r="CD23" s="720" t="s">
        <v>216</v>
      </c>
      <c r="CE23" s="721"/>
      <c r="CF23" s="721"/>
      <c r="CG23" s="721"/>
      <c r="CH23" s="721"/>
      <c r="CI23" s="721"/>
      <c r="CJ23" s="721"/>
      <c r="CK23" s="721"/>
      <c r="CL23" s="721"/>
      <c r="CM23" s="721"/>
      <c r="CN23" s="721"/>
      <c r="CO23" s="721"/>
      <c r="CP23" s="721"/>
      <c r="CQ23" s="722"/>
      <c r="CR23" s="720" t="s">
        <v>278</v>
      </c>
      <c r="CS23" s="721"/>
      <c r="CT23" s="721"/>
      <c r="CU23" s="721"/>
      <c r="CV23" s="721"/>
      <c r="CW23" s="721"/>
      <c r="CX23" s="721"/>
      <c r="CY23" s="722"/>
      <c r="CZ23" s="720" t="s">
        <v>279</v>
      </c>
      <c r="DA23" s="721"/>
      <c r="DB23" s="721"/>
      <c r="DC23" s="722"/>
      <c r="DD23" s="720" t="s">
        <v>280</v>
      </c>
      <c r="DE23" s="721"/>
      <c r="DF23" s="721"/>
      <c r="DG23" s="721"/>
      <c r="DH23" s="721"/>
      <c r="DI23" s="721"/>
      <c r="DJ23" s="721"/>
      <c r="DK23" s="722"/>
      <c r="DL23" s="723" t="s">
        <v>281</v>
      </c>
      <c r="DM23" s="724"/>
      <c r="DN23" s="724"/>
      <c r="DO23" s="724"/>
      <c r="DP23" s="724"/>
      <c r="DQ23" s="724"/>
      <c r="DR23" s="724"/>
      <c r="DS23" s="724"/>
      <c r="DT23" s="724"/>
      <c r="DU23" s="724"/>
      <c r="DV23" s="725"/>
      <c r="DW23" s="720" t="s">
        <v>282</v>
      </c>
      <c r="DX23" s="721"/>
      <c r="DY23" s="721"/>
      <c r="DZ23" s="721"/>
      <c r="EA23" s="721"/>
      <c r="EB23" s="721"/>
      <c r="EC23" s="722"/>
    </row>
    <row r="24" spans="2:133" ht="11.25" customHeight="1">
      <c r="B24" s="613" t="s">
        <v>283</v>
      </c>
      <c r="C24" s="614"/>
      <c r="D24" s="614"/>
      <c r="E24" s="614"/>
      <c r="F24" s="614"/>
      <c r="G24" s="614"/>
      <c r="H24" s="614"/>
      <c r="I24" s="614"/>
      <c r="J24" s="614"/>
      <c r="K24" s="614"/>
      <c r="L24" s="614"/>
      <c r="M24" s="614"/>
      <c r="N24" s="614"/>
      <c r="O24" s="614"/>
      <c r="P24" s="614"/>
      <c r="Q24" s="615"/>
      <c r="R24" s="616">
        <v>11580</v>
      </c>
      <c r="S24" s="617"/>
      <c r="T24" s="617"/>
      <c r="U24" s="617"/>
      <c r="V24" s="617"/>
      <c r="W24" s="617"/>
      <c r="X24" s="617"/>
      <c r="Y24" s="618"/>
      <c r="Z24" s="665">
        <v>0.1</v>
      </c>
      <c r="AA24" s="665"/>
      <c r="AB24" s="665"/>
      <c r="AC24" s="665"/>
      <c r="AD24" s="666" t="s">
        <v>124</v>
      </c>
      <c r="AE24" s="666"/>
      <c r="AF24" s="666"/>
      <c r="AG24" s="666"/>
      <c r="AH24" s="666"/>
      <c r="AI24" s="666"/>
      <c r="AJ24" s="666"/>
      <c r="AK24" s="666"/>
      <c r="AL24" s="619" t="s">
        <v>124</v>
      </c>
      <c r="AM24" s="620"/>
      <c r="AN24" s="620"/>
      <c r="AO24" s="667"/>
      <c r="AP24" s="711" t="s">
        <v>284</v>
      </c>
      <c r="AQ24" s="718"/>
      <c r="AR24" s="718"/>
      <c r="AS24" s="718"/>
      <c r="AT24" s="718"/>
      <c r="AU24" s="718"/>
      <c r="AV24" s="718"/>
      <c r="AW24" s="718"/>
      <c r="AX24" s="718"/>
      <c r="AY24" s="718"/>
      <c r="AZ24" s="718"/>
      <c r="BA24" s="718"/>
      <c r="BB24" s="718"/>
      <c r="BC24" s="718"/>
      <c r="BD24" s="718"/>
      <c r="BE24" s="718"/>
      <c r="BF24" s="713"/>
      <c r="BG24" s="616" t="s">
        <v>124</v>
      </c>
      <c r="BH24" s="617"/>
      <c r="BI24" s="617"/>
      <c r="BJ24" s="617"/>
      <c r="BK24" s="617"/>
      <c r="BL24" s="617"/>
      <c r="BM24" s="617"/>
      <c r="BN24" s="618"/>
      <c r="BO24" s="665" t="s">
        <v>134</v>
      </c>
      <c r="BP24" s="665"/>
      <c r="BQ24" s="665"/>
      <c r="BR24" s="665"/>
      <c r="BS24" s="622" t="s">
        <v>124</v>
      </c>
      <c r="BT24" s="617"/>
      <c r="BU24" s="617"/>
      <c r="BV24" s="617"/>
      <c r="BW24" s="617"/>
      <c r="BX24" s="617"/>
      <c r="BY24" s="617"/>
      <c r="BZ24" s="617"/>
      <c r="CA24" s="617"/>
      <c r="CB24" s="655"/>
      <c r="CD24" s="674" t="s">
        <v>285</v>
      </c>
      <c r="CE24" s="675"/>
      <c r="CF24" s="675"/>
      <c r="CG24" s="675"/>
      <c r="CH24" s="675"/>
      <c r="CI24" s="675"/>
      <c r="CJ24" s="675"/>
      <c r="CK24" s="675"/>
      <c r="CL24" s="675"/>
      <c r="CM24" s="675"/>
      <c r="CN24" s="675"/>
      <c r="CO24" s="675"/>
      <c r="CP24" s="675"/>
      <c r="CQ24" s="676"/>
      <c r="CR24" s="668">
        <v>3257703</v>
      </c>
      <c r="CS24" s="669"/>
      <c r="CT24" s="669"/>
      <c r="CU24" s="669"/>
      <c r="CV24" s="669"/>
      <c r="CW24" s="669"/>
      <c r="CX24" s="669"/>
      <c r="CY24" s="715"/>
      <c r="CZ24" s="716">
        <v>36.200000000000003</v>
      </c>
      <c r="DA24" s="685"/>
      <c r="DB24" s="685"/>
      <c r="DC24" s="719"/>
      <c r="DD24" s="714">
        <v>2595023</v>
      </c>
      <c r="DE24" s="669"/>
      <c r="DF24" s="669"/>
      <c r="DG24" s="669"/>
      <c r="DH24" s="669"/>
      <c r="DI24" s="669"/>
      <c r="DJ24" s="669"/>
      <c r="DK24" s="715"/>
      <c r="DL24" s="714">
        <v>2572832</v>
      </c>
      <c r="DM24" s="669"/>
      <c r="DN24" s="669"/>
      <c r="DO24" s="669"/>
      <c r="DP24" s="669"/>
      <c r="DQ24" s="669"/>
      <c r="DR24" s="669"/>
      <c r="DS24" s="669"/>
      <c r="DT24" s="669"/>
      <c r="DU24" s="669"/>
      <c r="DV24" s="715"/>
      <c r="DW24" s="716">
        <v>46.9</v>
      </c>
      <c r="DX24" s="685"/>
      <c r="DY24" s="685"/>
      <c r="DZ24" s="685"/>
      <c r="EA24" s="685"/>
      <c r="EB24" s="685"/>
      <c r="EC24" s="717"/>
    </row>
    <row r="25" spans="2:133" ht="11.25" customHeight="1">
      <c r="B25" s="613" t="s">
        <v>286</v>
      </c>
      <c r="C25" s="614"/>
      <c r="D25" s="614"/>
      <c r="E25" s="614"/>
      <c r="F25" s="614"/>
      <c r="G25" s="614"/>
      <c r="H25" s="614"/>
      <c r="I25" s="614"/>
      <c r="J25" s="614"/>
      <c r="K25" s="614"/>
      <c r="L25" s="614"/>
      <c r="M25" s="614"/>
      <c r="N25" s="614"/>
      <c r="O25" s="614"/>
      <c r="P25" s="614"/>
      <c r="Q25" s="615"/>
      <c r="R25" s="616">
        <v>118890</v>
      </c>
      <c r="S25" s="617"/>
      <c r="T25" s="617"/>
      <c r="U25" s="617"/>
      <c r="V25" s="617"/>
      <c r="W25" s="617"/>
      <c r="X25" s="617"/>
      <c r="Y25" s="618"/>
      <c r="Z25" s="665">
        <v>1.2</v>
      </c>
      <c r="AA25" s="665"/>
      <c r="AB25" s="665"/>
      <c r="AC25" s="665"/>
      <c r="AD25" s="666">
        <v>10375</v>
      </c>
      <c r="AE25" s="666"/>
      <c r="AF25" s="666"/>
      <c r="AG25" s="666"/>
      <c r="AH25" s="666"/>
      <c r="AI25" s="666"/>
      <c r="AJ25" s="666"/>
      <c r="AK25" s="666"/>
      <c r="AL25" s="619">
        <v>0.2</v>
      </c>
      <c r="AM25" s="620"/>
      <c r="AN25" s="620"/>
      <c r="AO25" s="667"/>
      <c r="AP25" s="711" t="s">
        <v>287</v>
      </c>
      <c r="AQ25" s="718"/>
      <c r="AR25" s="718"/>
      <c r="AS25" s="718"/>
      <c r="AT25" s="718"/>
      <c r="AU25" s="718"/>
      <c r="AV25" s="718"/>
      <c r="AW25" s="718"/>
      <c r="AX25" s="718"/>
      <c r="AY25" s="718"/>
      <c r="AZ25" s="718"/>
      <c r="BA25" s="718"/>
      <c r="BB25" s="718"/>
      <c r="BC25" s="718"/>
      <c r="BD25" s="718"/>
      <c r="BE25" s="718"/>
      <c r="BF25" s="713"/>
      <c r="BG25" s="616" t="s">
        <v>124</v>
      </c>
      <c r="BH25" s="617"/>
      <c r="BI25" s="617"/>
      <c r="BJ25" s="617"/>
      <c r="BK25" s="617"/>
      <c r="BL25" s="617"/>
      <c r="BM25" s="617"/>
      <c r="BN25" s="618"/>
      <c r="BO25" s="665" t="s">
        <v>134</v>
      </c>
      <c r="BP25" s="665"/>
      <c r="BQ25" s="665"/>
      <c r="BR25" s="665"/>
      <c r="BS25" s="622" t="s">
        <v>228</v>
      </c>
      <c r="BT25" s="617"/>
      <c r="BU25" s="617"/>
      <c r="BV25" s="617"/>
      <c r="BW25" s="617"/>
      <c r="BX25" s="617"/>
      <c r="BY25" s="617"/>
      <c r="BZ25" s="617"/>
      <c r="CA25" s="617"/>
      <c r="CB25" s="655"/>
      <c r="CD25" s="648" t="s">
        <v>288</v>
      </c>
      <c r="CE25" s="649"/>
      <c r="CF25" s="649"/>
      <c r="CG25" s="649"/>
      <c r="CH25" s="649"/>
      <c r="CI25" s="649"/>
      <c r="CJ25" s="649"/>
      <c r="CK25" s="649"/>
      <c r="CL25" s="649"/>
      <c r="CM25" s="649"/>
      <c r="CN25" s="649"/>
      <c r="CO25" s="649"/>
      <c r="CP25" s="649"/>
      <c r="CQ25" s="650"/>
      <c r="CR25" s="616">
        <v>936858</v>
      </c>
      <c r="CS25" s="629"/>
      <c r="CT25" s="629"/>
      <c r="CU25" s="629"/>
      <c r="CV25" s="629"/>
      <c r="CW25" s="629"/>
      <c r="CX25" s="629"/>
      <c r="CY25" s="630"/>
      <c r="CZ25" s="619">
        <v>10.4</v>
      </c>
      <c r="DA25" s="631"/>
      <c r="DB25" s="631"/>
      <c r="DC25" s="632"/>
      <c r="DD25" s="622">
        <v>866198</v>
      </c>
      <c r="DE25" s="629"/>
      <c r="DF25" s="629"/>
      <c r="DG25" s="629"/>
      <c r="DH25" s="629"/>
      <c r="DI25" s="629"/>
      <c r="DJ25" s="629"/>
      <c r="DK25" s="630"/>
      <c r="DL25" s="622">
        <v>844007</v>
      </c>
      <c r="DM25" s="629"/>
      <c r="DN25" s="629"/>
      <c r="DO25" s="629"/>
      <c r="DP25" s="629"/>
      <c r="DQ25" s="629"/>
      <c r="DR25" s="629"/>
      <c r="DS25" s="629"/>
      <c r="DT25" s="629"/>
      <c r="DU25" s="629"/>
      <c r="DV25" s="630"/>
      <c r="DW25" s="619">
        <v>15.4</v>
      </c>
      <c r="DX25" s="631"/>
      <c r="DY25" s="631"/>
      <c r="DZ25" s="631"/>
      <c r="EA25" s="631"/>
      <c r="EB25" s="631"/>
      <c r="EC25" s="639"/>
    </row>
    <row r="26" spans="2:133" ht="11.25" customHeight="1">
      <c r="B26" s="613" t="s">
        <v>289</v>
      </c>
      <c r="C26" s="614"/>
      <c r="D26" s="614"/>
      <c r="E26" s="614"/>
      <c r="F26" s="614"/>
      <c r="G26" s="614"/>
      <c r="H26" s="614"/>
      <c r="I26" s="614"/>
      <c r="J26" s="614"/>
      <c r="K26" s="614"/>
      <c r="L26" s="614"/>
      <c r="M26" s="614"/>
      <c r="N26" s="614"/>
      <c r="O26" s="614"/>
      <c r="P26" s="614"/>
      <c r="Q26" s="615"/>
      <c r="R26" s="616">
        <v>37867</v>
      </c>
      <c r="S26" s="617"/>
      <c r="T26" s="617"/>
      <c r="U26" s="617"/>
      <c r="V26" s="617"/>
      <c r="W26" s="617"/>
      <c r="X26" s="617"/>
      <c r="Y26" s="618"/>
      <c r="Z26" s="665">
        <v>0.4</v>
      </c>
      <c r="AA26" s="665"/>
      <c r="AB26" s="665"/>
      <c r="AC26" s="665"/>
      <c r="AD26" s="666" t="s">
        <v>124</v>
      </c>
      <c r="AE26" s="666"/>
      <c r="AF26" s="666"/>
      <c r="AG26" s="666"/>
      <c r="AH26" s="666"/>
      <c r="AI26" s="666"/>
      <c r="AJ26" s="666"/>
      <c r="AK26" s="666"/>
      <c r="AL26" s="619" t="s">
        <v>228</v>
      </c>
      <c r="AM26" s="620"/>
      <c r="AN26" s="620"/>
      <c r="AO26" s="667"/>
      <c r="AP26" s="711" t="s">
        <v>290</v>
      </c>
      <c r="AQ26" s="712"/>
      <c r="AR26" s="712"/>
      <c r="AS26" s="712"/>
      <c r="AT26" s="712"/>
      <c r="AU26" s="712"/>
      <c r="AV26" s="712"/>
      <c r="AW26" s="712"/>
      <c r="AX26" s="712"/>
      <c r="AY26" s="712"/>
      <c r="AZ26" s="712"/>
      <c r="BA26" s="712"/>
      <c r="BB26" s="712"/>
      <c r="BC26" s="712"/>
      <c r="BD26" s="712"/>
      <c r="BE26" s="712"/>
      <c r="BF26" s="713"/>
      <c r="BG26" s="616" t="s">
        <v>228</v>
      </c>
      <c r="BH26" s="617"/>
      <c r="BI26" s="617"/>
      <c r="BJ26" s="617"/>
      <c r="BK26" s="617"/>
      <c r="BL26" s="617"/>
      <c r="BM26" s="617"/>
      <c r="BN26" s="618"/>
      <c r="BO26" s="665" t="s">
        <v>228</v>
      </c>
      <c r="BP26" s="665"/>
      <c r="BQ26" s="665"/>
      <c r="BR26" s="665"/>
      <c r="BS26" s="622" t="s">
        <v>124</v>
      </c>
      <c r="BT26" s="617"/>
      <c r="BU26" s="617"/>
      <c r="BV26" s="617"/>
      <c r="BW26" s="617"/>
      <c r="BX26" s="617"/>
      <c r="BY26" s="617"/>
      <c r="BZ26" s="617"/>
      <c r="CA26" s="617"/>
      <c r="CB26" s="655"/>
      <c r="CD26" s="648" t="s">
        <v>291</v>
      </c>
      <c r="CE26" s="649"/>
      <c r="CF26" s="649"/>
      <c r="CG26" s="649"/>
      <c r="CH26" s="649"/>
      <c r="CI26" s="649"/>
      <c r="CJ26" s="649"/>
      <c r="CK26" s="649"/>
      <c r="CL26" s="649"/>
      <c r="CM26" s="649"/>
      <c r="CN26" s="649"/>
      <c r="CO26" s="649"/>
      <c r="CP26" s="649"/>
      <c r="CQ26" s="650"/>
      <c r="CR26" s="616">
        <v>575261</v>
      </c>
      <c r="CS26" s="617"/>
      <c r="CT26" s="617"/>
      <c r="CU26" s="617"/>
      <c r="CV26" s="617"/>
      <c r="CW26" s="617"/>
      <c r="CX26" s="617"/>
      <c r="CY26" s="618"/>
      <c r="CZ26" s="619">
        <v>6.4</v>
      </c>
      <c r="DA26" s="631"/>
      <c r="DB26" s="631"/>
      <c r="DC26" s="632"/>
      <c r="DD26" s="622">
        <v>510094</v>
      </c>
      <c r="DE26" s="617"/>
      <c r="DF26" s="617"/>
      <c r="DG26" s="617"/>
      <c r="DH26" s="617"/>
      <c r="DI26" s="617"/>
      <c r="DJ26" s="617"/>
      <c r="DK26" s="618"/>
      <c r="DL26" s="622" t="s">
        <v>228</v>
      </c>
      <c r="DM26" s="617"/>
      <c r="DN26" s="617"/>
      <c r="DO26" s="617"/>
      <c r="DP26" s="617"/>
      <c r="DQ26" s="617"/>
      <c r="DR26" s="617"/>
      <c r="DS26" s="617"/>
      <c r="DT26" s="617"/>
      <c r="DU26" s="617"/>
      <c r="DV26" s="618"/>
      <c r="DW26" s="619" t="s">
        <v>228</v>
      </c>
      <c r="DX26" s="631"/>
      <c r="DY26" s="631"/>
      <c r="DZ26" s="631"/>
      <c r="EA26" s="631"/>
      <c r="EB26" s="631"/>
      <c r="EC26" s="639"/>
    </row>
    <row r="27" spans="2:133" ht="11.25" customHeight="1">
      <c r="B27" s="613" t="s">
        <v>292</v>
      </c>
      <c r="C27" s="614"/>
      <c r="D27" s="614"/>
      <c r="E27" s="614"/>
      <c r="F27" s="614"/>
      <c r="G27" s="614"/>
      <c r="H27" s="614"/>
      <c r="I27" s="614"/>
      <c r="J27" s="614"/>
      <c r="K27" s="614"/>
      <c r="L27" s="614"/>
      <c r="M27" s="614"/>
      <c r="N27" s="614"/>
      <c r="O27" s="614"/>
      <c r="P27" s="614"/>
      <c r="Q27" s="615"/>
      <c r="R27" s="616">
        <v>1147938</v>
      </c>
      <c r="S27" s="617"/>
      <c r="T27" s="617"/>
      <c r="U27" s="617"/>
      <c r="V27" s="617"/>
      <c r="W27" s="617"/>
      <c r="X27" s="617"/>
      <c r="Y27" s="618"/>
      <c r="Z27" s="665">
        <v>11.7</v>
      </c>
      <c r="AA27" s="665"/>
      <c r="AB27" s="665"/>
      <c r="AC27" s="665"/>
      <c r="AD27" s="666" t="s">
        <v>228</v>
      </c>
      <c r="AE27" s="666"/>
      <c r="AF27" s="666"/>
      <c r="AG27" s="666"/>
      <c r="AH27" s="666"/>
      <c r="AI27" s="666"/>
      <c r="AJ27" s="666"/>
      <c r="AK27" s="666"/>
      <c r="AL27" s="619" t="s">
        <v>124</v>
      </c>
      <c r="AM27" s="620"/>
      <c r="AN27" s="620"/>
      <c r="AO27" s="667"/>
      <c r="AP27" s="613" t="s">
        <v>293</v>
      </c>
      <c r="AQ27" s="614"/>
      <c r="AR27" s="614"/>
      <c r="AS27" s="614"/>
      <c r="AT27" s="614"/>
      <c r="AU27" s="614"/>
      <c r="AV27" s="614"/>
      <c r="AW27" s="614"/>
      <c r="AX27" s="614"/>
      <c r="AY27" s="614"/>
      <c r="AZ27" s="614"/>
      <c r="BA27" s="614"/>
      <c r="BB27" s="614"/>
      <c r="BC27" s="614"/>
      <c r="BD27" s="614"/>
      <c r="BE27" s="614"/>
      <c r="BF27" s="615"/>
      <c r="BG27" s="616">
        <v>1523099</v>
      </c>
      <c r="BH27" s="617"/>
      <c r="BI27" s="617"/>
      <c r="BJ27" s="617"/>
      <c r="BK27" s="617"/>
      <c r="BL27" s="617"/>
      <c r="BM27" s="617"/>
      <c r="BN27" s="618"/>
      <c r="BO27" s="665">
        <v>100</v>
      </c>
      <c r="BP27" s="665"/>
      <c r="BQ27" s="665"/>
      <c r="BR27" s="665"/>
      <c r="BS27" s="622" t="s">
        <v>124</v>
      </c>
      <c r="BT27" s="617"/>
      <c r="BU27" s="617"/>
      <c r="BV27" s="617"/>
      <c r="BW27" s="617"/>
      <c r="BX27" s="617"/>
      <c r="BY27" s="617"/>
      <c r="BZ27" s="617"/>
      <c r="CA27" s="617"/>
      <c r="CB27" s="655"/>
      <c r="CD27" s="648" t="s">
        <v>294</v>
      </c>
      <c r="CE27" s="649"/>
      <c r="CF27" s="649"/>
      <c r="CG27" s="649"/>
      <c r="CH27" s="649"/>
      <c r="CI27" s="649"/>
      <c r="CJ27" s="649"/>
      <c r="CK27" s="649"/>
      <c r="CL27" s="649"/>
      <c r="CM27" s="649"/>
      <c r="CN27" s="649"/>
      <c r="CO27" s="649"/>
      <c r="CP27" s="649"/>
      <c r="CQ27" s="650"/>
      <c r="CR27" s="616">
        <v>841594</v>
      </c>
      <c r="CS27" s="629"/>
      <c r="CT27" s="629"/>
      <c r="CU27" s="629"/>
      <c r="CV27" s="629"/>
      <c r="CW27" s="629"/>
      <c r="CX27" s="629"/>
      <c r="CY27" s="630"/>
      <c r="CZ27" s="619">
        <v>9.4</v>
      </c>
      <c r="DA27" s="631"/>
      <c r="DB27" s="631"/>
      <c r="DC27" s="632"/>
      <c r="DD27" s="622">
        <v>253561</v>
      </c>
      <c r="DE27" s="629"/>
      <c r="DF27" s="629"/>
      <c r="DG27" s="629"/>
      <c r="DH27" s="629"/>
      <c r="DI27" s="629"/>
      <c r="DJ27" s="629"/>
      <c r="DK27" s="630"/>
      <c r="DL27" s="622">
        <v>253561</v>
      </c>
      <c r="DM27" s="629"/>
      <c r="DN27" s="629"/>
      <c r="DO27" s="629"/>
      <c r="DP27" s="629"/>
      <c r="DQ27" s="629"/>
      <c r="DR27" s="629"/>
      <c r="DS27" s="629"/>
      <c r="DT27" s="629"/>
      <c r="DU27" s="629"/>
      <c r="DV27" s="630"/>
      <c r="DW27" s="619">
        <v>4.5999999999999996</v>
      </c>
      <c r="DX27" s="631"/>
      <c r="DY27" s="631"/>
      <c r="DZ27" s="631"/>
      <c r="EA27" s="631"/>
      <c r="EB27" s="631"/>
      <c r="EC27" s="639"/>
    </row>
    <row r="28" spans="2:133" ht="11.25" customHeight="1">
      <c r="B28" s="708" t="s">
        <v>295</v>
      </c>
      <c r="C28" s="709"/>
      <c r="D28" s="709"/>
      <c r="E28" s="709"/>
      <c r="F28" s="709"/>
      <c r="G28" s="709"/>
      <c r="H28" s="709"/>
      <c r="I28" s="709"/>
      <c r="J28" s="709"/>
      <c r="K28" s="709"/>
      <c r="L28" s="709"/>
      <c r="M28" s="709"/>
      <c r="N28" s="709"/>
      <c r="O28" s="709"/>
      <c r="P28" s="709"/>
      <c r="Q28" s="710"/>
      <c r="R28" s="616" t="s">
        <v>228</v>
      </c>
      <c r="S28" s="617"/>
      <c r="T28" s="617"/>
      <c r="U28" s="617"/>
      <c r="V28" s="617"/>
      <c r="W28" s="617"/>
      <c r="X28" s="617"/>
      <c r="Y28" s="618"/>
      <c r="Z28" s="665" t="s">
        <v>124</v>
      </c>
      <c r="AA28" s="665"/>
      <c r="AB28" s="665"/>
      <c r="AC28" s="665"/>
      <c r="AD28" s="666" t="s">
        <v>228</v>
      </c>
      <c r="AE28" s="666"/>
      <c r="AF28" s="666"/>
      <c r="AG28" s="666"/>
      <c r="AH28" s="666"/>
      <c r="AI28" s="666"/>
      <c r="AJ28" s="666"/>
      <c r="AK28" s="666"/>
      <c r="AL28" s="619" t="s">
        <v>228</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8" t="s">
        <v>296</v>
      </c>
      <c r="CE28" s="649"/>
      <c r="CF28" s="649"/>
      <c r="CG28" s="649"/>
      <c r="CH28" s="649"/>
      <c r="CI28" s="649"/>
      <c r="CJ28" s="649"/>
      <c r="CK28" s="649"/>
      <c r="CL28" s="649"/>
      <c r="CM28" s="649"/>
      <c r="CN28" s="649"/>
      <c r="CO28" s="649"/>
      <c r="CP28" s="649"/>
      <c r="CQ28" s="650"/>
      <c r="CR28" s="616">
        <v>1479251</v>
      </c>
      <c r="CS28" s="617"/>
      <c r="CT28" s="617"/>
      <c r="CU28" s="617"/>
      <c r="CV28" s="617"/>
      <c r="CW28" s="617"/>
      <c r="CX28" s="617"/>
      <c r="CY28" s="618"/>
      <c r="CZ28" s="619">
        <v>16.399999999999999</v>
      </c>
      <c r="DA28" s="631"/>
      <c r="DB28" s="631"/>
      <c r="DC28" s="632"/>
      <c r="DD28" s="622">
        <v>1475264</v>
      </c>
      <c r="DE28" s="617"/>
      <c r="DF28" s="617"/>
      <c r="DG28" s="617"/>
      <c r="DH28" s="617"/>
      <c r="DI28" s="617"/>
      <c r="DJ28" s="617"/>
      <c r="DK28" s="618"/>
      <c r="DL28" s="622">
        <v>1475264</v>
      </c>
      <c r="DM28" s="617"/>
      <c r="DN28" s="617"/>
      <c r="DO28" s="617"/>
      <c r="DP28" s="617"/>
      <c r="DQ28" s="617"/>
      <c r="DR28" s="617"/>
      <c r="DS28" s="617"/>
      <c r="DT28" s="617"/>
      <c r="DU28" s="617"/>
      <c r="DV28" s="618"/>
      <c r="DW28" s="619">
        <v>26.9</v>
      </c>
      <c r="DX28" s="631"/>
      <c r="DY28" s="631"/>
      <c r="DZ28" s="631"/>
      <c r="EA28" s="631"/>
      <c r="EB28" s="631"/>
      <c r="EC28" s="639"/>
    </row>
    <row r="29" spans="2:133" ht="11.25" customHeight="1">
      <c r="B29" s="613" t="s">
        <v>297</v>
      </c>
      <c r="C29" s="614"/>
      <c r="D29" s="614"/>
      <c r="E29" s="614"/>
      <c r="F29" s="614"/>
      <c r="G29" s="614"/>
      <c r="H29" s="614"/>
      <c r="I29" s="614"/>
      <c r="J29" s="614"/>
      <c r="K29" s="614"/>
      <c r="L29" s="614"/>
      <c r="M29" s="614"/>
      <c r="N29" s="614"/>
      <c r="O29" s="614"/>
      <c r="P29" s="614"/>
      <c r="Q29" s="615"/>
      <c r="R29" s="616">
        <v>684419</v>
      </c>
      <c r="S29" s="617"/>
      <c r="T29" s="617"/>
      <c r="U29" s="617"/>
      <c r="V29" s="617"/>
      <c r="W29" s="617"/>
      <c r="X29" s="617"/>
      <c r="Y29" s="618"/>
      <c r="Z29" s="665">
        <v>7</v>
      </c>
      <c r="AA29" s="665"/>
      <c r="AB29" s="665"/>
      <c r="AC29" s="665"/>
      <c r="AD29" s="666" t="s">
        <v>228</v>
      </c>
      <c r="AE29" s="666"/>
      <c r="AF29" s="666"/>
      <c r="AG29" s="666"/>
      <c r="AH29" s="666"/>
      <c r="AI29" s="666"/>
      <c r="AJ29" s="666"/>
      <c r="AK29" s="666"/>
      <c r="AL29" s="619" t="s">
        <v>124</v>
      </c>
      <c r="AM29" s="620"/>
      <c r="AN29" s="620"/>
      <c r="AO29" s="667"/>
      <c r="AP29" s="677" t="s">
        <v>216</v>
      </c>
      <c r="AQ29" s="678"/>
      <c r="AR29" s="678"/>
      <c r="AS29" s="678"/>
      <c r="AT29" s="678"/>
      <c r="AU29" s="678"/>
      <c r="AV29" s="678"/>
      <c r="AW29" s="678"/>
      <c r="AX29" s="678"/>
      <c r="AY29" s="678"/>
      <c r="AZ29" s="678"/>
      <c r="BA29" s="678"/>
      <c r="BB29" s="678"/>
      <c r="BC29" s="678"/>
      <c r="BD29" s="678"/>
      <c r="BE29" s="678"/>
      <c r="BF29" s="679"/>
      <c r="BG29" s="677" t="s">
        <v>298</v>
      </c>
      <c r="BH29" s="699"/>
      <c r="BI29" s="699"/>
      <c r="BJ29" s="699"/>
      <c r="BK29" s="699"/>
      <c r="BL29" s="699"/>
      <c r="BM29" s="699"/>
      <c r="BN29" s="699"/>
      <c r="BO29" s="699"/>
      <c r="BP29" s="699"/>
      <c r="BQ29" s="700"/>
      <c r="BR29" s="677" t="s">
        <v>299</v>
      </c>
      <c r="BS29" s="699"/>
      <c r="BT29" s="699"/>
      <c r="BU29" s="699"/>
      <c r="BV29" s="699"/>
      <c r="BW29" s="699"/>
      <c r="BX29" s="699"/>
      <c r="BY29" s="699"/>
      <c r="BZ29" s="699"/>
      <c r="CA29" s="699"/>
      <c r="CB29" s="700"/>
      <c r="CD29" s="701" t="s">
        <v>300</v>
      </c>
      <c r="CE29" s="702"/>
      <c r="CF29" s="648" t="s">
        <v>301</v>
      </c>
      <c r="CG29" s="649"/>
      <c r="CH29" s="649"/>
      <c r="CI29" s="649"/>
      <c r="CJ29" s="649"/>
      <c r="CK29" s="649"/>
      <c r="CL29" s="649"/>
      <c r="CM29" s="649"/>
      <c r="CN29" s="649"/>
      <c r="CO29" s="649"/>
      <c r="CP29" s="649"/>
      <c r="CQ29" s="650"/>
      <c r="CR29" s="616">
        <v>1479251</v>
      </c>
      <c r="CS29" s="629"/>
      <c r="CT29" s="629"/>
      <c r="CU29" s="629"/>
      <c r="CV29" s="629"/>
      <c r="CW29" s="629"/>
      <c r="CX29" s="629"/>
      <c r="CY29" s="630"/>
      <c r="CZ29" s="619">
        <v>16.399999999999999</v>
      </c>
      <c r="DA29" s="631"/>
      <c r="DB29" s="631"/>
      <c r="DC29" s="632"/>
      <c r="DD29" s="622">
        <v>1475264</v>
      </c>
      <c r="DE29" s="629"/>
      <c r="DF29" s="629"/>
      <c r="DG29" s="629"/>
      <c r="DH29" s="629"/>
      <c r="DI29" s="629"/>
      <c r="DJ29" s="629"/>
      <c r="DK29" s="630"/>
      <c r="DL29" s="622">
        <v>1475264</v>
      </c>
      <c r="DM29" s="629"/>
      <c r="DN29" s="629"/>
      <c r="DO29" s="629"/>
      <c r="DP29" s="629"/>
      <c r="DQ29" s="629"/>
      <c r="DR29" s="629"/>
      <c r="DS29" s="629"/>
      <c r="DT29" s="629"/>
      <c r="DU29" s="629"/>
      <c r="DV29" s="630"/>
      <c r="DW29" s="619">
        <v>26.9</v>
      </c>
      <c r="DX29" s="631"/>
      <c r="DY29" s="631"/>
      <c r="DZ29" s="631"/>
      <c r="EA29" s="631"/>
      <c r="EB29" s="631"/>
      <c r="EC29" s="639"/>
    </row>
    <row r="30" spans="2:133" ht="11.25" customHeight="1">
      <c r="B30" s="613" t="s">
        <v>302</v>
      </c>
      <c r="C30" s="614"/>
      <c r="D30" s="614"/>
      <c r="E30" s="614"/>
      <c r="F30" s="614"/>
      <c r="G30" s="614"/>
      <c r="H30" s="614"/>
      <c r="I30" s="614"/>
      <c r="J30" s="614"/>
      <c r="K30" s="614"/>
      <c r="L30" s="614"/>
      <c r="M30" s="614"/>
      <c r="N30" s="614"/>
      <c r="O30" s="614"/>
      <c r="P30" s="614"/>
      <c r="Q30" s="615"/>
      <c r="R30" s="616">
        <v>34162</v>
      </c>
      <c r="S30" s="617"/>
      <c r="T30" s="617"/>
      <c r="U30" s="617"/>
      <c r="V30" s="617"/>
      <c r="W30" s="617"/>
      <c r="X30" s="617"/>
      <c r="Y30" s="618"/>
      <c r="Z30" s="665">
        <v>0.3</v>
      </c>
      <c r="AA30" s="665"/>
      <c r="AB30" s="665"/>
      <c r="AC30" s="665"/>
      <c r="AD30" s="666">
        <v>3243</v>
      </c>
      <c r="AE30" s="666"/>
      <c r="AF30" s="666"/>
      <c r="AG30" s="666"/>
      <c r="AH30" s="666"/>
      <c r="AI30" s="666"/>
      <c r="AJ30" s="666"/>
      <c r="AK30" s="666"/>
      <c r="AL30" s="619">
        <v>0.1</v>
      </c>
      <c r="AM30" s="620"/>
      <c r="AN30" s="620"/>
      <c r="AO30" s="667"/>
      <c r="AP30" s="687" t="s">
        <v>303</v>
      </c>
      <c r="AQ30" s="688"/>
      <c r="AR30" s="688"/>
      <c r="AS30" s="688"/>
      <c r="AT30" s="693" t="s">
        <v>304</v>
      </c>
      <c r="AU30" s="210"/>
      <c r="AV30" s="210"/>
      <c r="AW30" s="210"/>
      <c r="AX30" s="696" t="s">
        <v>182</v>
      </c>
      <c r="AY30" s="697"/>
      <c r="AZ30" s="697"/>
      <c r="BA30" s="697"/>
      <c r="BB30" s="697"/>
      <c r="BC30" s="697"/>
      <c r="BD30" s="697"/>
      <c r="BE30" s="697"/>
      <c r="BF30" s="698"/>
      <c r="BG30" s="683">
        <v>99.4</v>
      </c>
      <c r="BH30" s="684"/>
      <c r="BI30" s="684"/>
      <c r="BJ30" s="684"/>
      <c r="BK30" s="684"/>
      <c r="BL30" s="684"/>
      <c r="BM30" s="685">
        <v>98.2</v>
      </c>
      <c r="BN30" s="684"/>
      <c r="BO30" s="684"/>
      <c r="BP30" s="684"/>
      <c r="BQ30" s="686"/>
      <c r="BR30" s="683">
        <v>99.5</v>
      </c>
      <c r="BS30" s="684"/>
      <c r="BT30" s="684"/>
      <c r="BU30" s="684"/>
      <c r="BV30" s="684"/>
      <c r="BW30" s="684"/>
      <c r="BX30" s="685">
        <v>97.6</v>
      </c>
      <c r="BY30" s="684"/>
      <c r="BZ30" s="684"/>
      <c r="CA30" s="684"/>
      <c r="CB30" s="686"/>
      <c r="CD30" s="703"/>
      <c r="CE30" s="704"/>
      <c r="CF30" s="648" t="s">
        <v>305</v>
      </c>
      <c r="CG30" s="649"/>
      <c r="CH30" s="649"/>
      <c r="CI30" s="649"/>
      <c r="CJ30" s="649"/>
      <c r="CK30" s="649"/>
      <c r="CL30" s="649"/>
      <c r="CM30" s="649"/>
      <c r="CN30" s="649"/>
      <c r="CO30" s="649"/>
      <c r="CP30" s="649"/>
      <c r="CQ30" s="650"/>
      <c r="CR30" s="616">
        <v>1390152</v>
      </c>
      <c r="CS30" s="617"/>
      <c r="CT30" s="617"/>
      <c r="CU30" s="617"/>
      <c r="CV30" s="617"/>
      <c r="CW30" s="617"/>
      <c r="CX30" s="617"/>
      <c r="CY30" s="618"/>
      <c r="CZ30" s="619">
        <v>15.5</v>
      </c>
      <c r="DA30" s="631"/>
      <c r="DB30" s="631"/>
      <c r="DC30" s="632"/>
      <c r="DD30" s="622">
        <v>1386833</v>
      </c>
      <c r="DE30" s="617"/>
      <c r="DF30" s="617"/>
      <c r="DG30" s="617"/>
      <c r="DH30" s="617"/>
      <c r="DI30" s="617"/>
      <c r="DJ30" s="617"/>
      <c r="DK30" s="618"/>
      <c r="DL30" s="622">
        <v>1386833</v>
      </c>
      <c r="DM30" s="617"/>
      <c r="DN30" s="617"/>
      <c r="DO30" s="617"/>
      <c r="DP30" s="617"/>
      <c r="DQ30" s="617"/>
      <c r="DR30" s="617"/>
      <c r="DS30" s="617"/>
      <c r="DT30" s="617"/>
      <c r="DU30" s="617"/>
      <c r="DV30" s="618"/>
      <c r="DW30" s="619">
        <v>25.3</v>
      </c>
      <c r="DX30" s="631"/>
      <c r="DY30" s="631"/>
      <c r="DZ30" s="631"/>
      <c r="EA30" s="631"/>
      <c r="EB30" s="631"/>
      <c r="EC30" s="639"/>
    </row>
    <row r="31" spans="2:133" ht="11.25" customHeight="1">
      <c r="B31" s="613" t="s">
        <v>306</v>
      </c>
      <c r="C31" s="614"/>
      <c r="D31" s="614"/>
      <c r="E31" s="614"/>
      <c r="F31" s="614"/>
      <c r="G31" s="614"/>
      <c r="H31" s="614"/>
      <c r="I31" s="614"/>
      <c r="J31" s="614"/>
      <c r="K31" s="614"/>
      <c r="L31" s="614"/>
      <c r="M31" s="614"/>
      <c r="N31" s="614"/>
      <c r="O31" s="614"/>
      <c r="P31" s="614"/>
      <c r="Q31" s="615"/>
      <c r="R31" s="616">
        <v>37120</v>
      </c>
      <c r="S31" s="617"/>
      <c r="T31" s="617"/>
      <c r="U31" s="617"/>
      <c r="V31" s="617"/>
      <c r="W31" s="617"/>
      <c r="X31" s="617"/>
      <c r="Y31" s="618"/>
      <c r="Z31" s="665">
        <v>0.4</v>
      </c>
      <c r="AA31" s="665"/>
      <c r="AB31" s="665"/>
      <c r="AC31" s="665"/>
      <c r="AD31" s="666" t="s">
        <v>134</v>
      </c>
      <c r="AE31" s="666"/>
      <c r="AF31" s="666"/>
      <c r="AG31" s="666"/>
      <c r="AH31" s="666"/>
      <c r="AI31" s="666"/>
      <c r="AJ31" s="666"/>
      <c r="AK31" s="666"/>
      <c r="AL31" s="619" t="s">
        <v>134</v>
      </c>
      <c r="AM31" s="620"/>
      <c r="AN31" s="620"/>
      <c r="AO31" s="667"/>
      <c r="AP31" s="689"/>
      <c r="AQ31" s="690"/>
      <c r="AR31" s="690"/>
      <c r="AS31" s="690"/>
      <c r="AT31" s="694"/>
      <c r="AU31" s="209" t="s">
        <v>307</v>
      </c>
      <c r="AV31" s="209"/>
      <c r="AW31" s="209"/>
      <c r="AX31" s="613" t="s">
        <v>308</v>
      </c>
      <c r="AY31" s="614"/>
      <c r="AZ31" s="614"/>
      <c r="BA31" s="614"/>
      <c r="BB31" s="614"/>
      <c r="BC31" s="614"/>
      <c r="BD31" s="614"/>
      <c r="BE31" s="614"/>
      <c r="BF31" s="615"/>
      <c r="BG31" s="681">
        <v>99.4</v>
      </c>
      <c r="BH31" s="629"/>
      <c r="BI31" s="629"/>
      <c r="BJ31" s="629"/>
      <c r="BK31" s="629"/>
      <c r="BL31" s="629"/>
      <c r="BM31" s="620">
        <v>98.4</v>
      </c>
      <c r="BN31" s="682"/>
      <c r="BO31" s="682"/>
      <c r="BP31" s="682"/>
      <c r="BQ31" s="654"/>
      <c r="BR31" s="681">
        <v>99.5</v>
      </c>
      <c r="BS31" s="629"/>
      <c r="BT31" s="629"/>
      <c r="BU31" s="629"/>
      <c r="BV31" s="629"/>
      <c r="BW31" s="629"/>
      <c r="BX31" s="620">
        <v>97.7</v>
      </c>
      <c r="BY31" s="682"/>
      <c r="BZ31" s="682"/>
      <c r="CA31" s="682"/>
      <c r="CB31" s="654"/>
      <c r="CD31" s="703"/>
      <c r="CE31" s="704"/>
      <c r="CF31" s="648" t="s">
        <v>309</v>
      </c>
      <c r="CG31" s="649"/>
      <c r="CH31" s="649"/>
      <c r="CI31" s="649"/>
      <c r="CJ31" s="649"/>
      <c r="CK31" s="649"/>
      <c r="CL31" s="649"/>
      <c r="CM31" s="649"/>
      <c r="CN31" s="649"/>
      <c r="CO31" s="649"/>
      <c r="CP31" s="649"/>
      <c r="CQ31" s="650"/>
      <c r="CR31" s="616">
        <v>89099</v>
      </c>
      <c r="CS31" s="629"/>
      <c r="CT31" s="629"/>
      <c r="CU31" s="629"/>
      <c r="CV31" s="629"/>
      <c r="CW31" s="629"/>
      <c r="CX31" s="629"/>
      <c r="CY31" s="630"/>
      <c r="CZ31" s="619">
        <v>1</v>
      </c>
      <c r="DA31" s="631"/>
      <c r="DB31" s="631"/>
      <c r="DC31" s="632"/>
      <c r="DD31" s="622">
        <v>88431</v>
      </c>
      <c r="DE31" s="629"/>
      <c r="DF31" s="629"/>
      <c r="DG31" s="629"/>
      <c r="DH31" s="629"/>
      <c r="DI31" s="629"/>
      <c r="DJ31" s="629"/>
      <c r="DK31" s="630"/>
      <c r="DL31" s="622">
        <v>88431</v>
      </c>
      <c r="DM31" s="629"/>
      <c r="DN31" s="629"/>
      <c r="DO31" s="629"/>
      <c r="DP31" s="629"/>
      <c r="DQ31" s="629"/>
      <c r="DR31" s="629"/>
      <c r="DS31" s="629"/>
      <c r="DT31" s="629"/>
      <c r="DU31" s="629"/>
      <c r="DV31" s="630"/>
      <c r="DW31" s="619">
        <v>1.6</v>
      </c>
      <c r="DX31" s="631"/>
      <c r="DY31" s="631"/>
      <c r="DZ31" s="631"/>
      <c r="EA31" s="631"/>
      <c r="EB31" s="631"/>
      <c r="EC31" s="639"/>
    </row>
    <row r="32" spans="2:133" ht="11.25" customHeight="1">
      <c r="B32" s="613" t="s">
        <v>310</v>
      </c>
      <c r="C32" s="614"/>
      <c r="D32" s="614"/>
      <c r="E32" s="614"/>
      <c r="F32" s="614"/>
      <c r="G32" s="614"/>
      <c r="H32" s="614"/>
      <c r="I32" s="614"/>
      <c r="J32" s="614"/>
      <c r="K32" s="614"/>
      <c r="L32" s="614"/>
      <c r="M32" s="614"/>
      <c r="N32" s="614"/>
      <c r="O32" s="614"/>
      <c r="P32" s="614"/>
      <c r="Q32" s="615"/>
      <c r="R32" s="616">
        <v>12526</v>
      </c>
      <c r="S32" s="617"/>
      <c r="T32" s="617"/>
      <c r="U32" s="617"/>
      <c r="V32" s="617"/>
      <c r="W32" s="617"/>
      <c r="X32" s="617"/>
      <c r="Y32" s="618"/>
      <c r="Z32" s="665">
        <v>0.1</v>
      </c>
      <c r="AA32" s="665"/>
      <c r="AB32" s="665"/>
      <c r="AC32" s="665"/>
      <c r="AD32" s="666" t="s">
        <v>228</v>
      </c>
      <c r="AE32" s="666"/>
      <c r="AF32" s="666"/>
      <c r="AG32" s="666"/>
      <c r="AH32" s="666"/>
      <c r="AI32" s="666"/>
      <c r="AJ32" s="666"/>
      <c r="AK32" s="666"/>
      <c r="AL32" s="619" t="s">
        <v>228</v>
      </c>
      <c r="AM32" s="620"/>
      <c r="AN32" s="620"/>
      <c r="AO32" s="667"/>
      <c r="AP32" s="691"/>
      <c r="AQ32" s="692"/>
      <c r="AR32" s="692"/>
      <c r="AS32" s="692"/>
      <c r="AT32" s="695"/>
      <c r="AU32" s="211"/>
      <c r="AV32" s="211"/>
      <c r="AW32" s="211"/>
      <c r="AX32" s="597" t="s">
        <v>311</v>
      </c>
      <c r="AY32" s="598"/>
      <c r="AZ32" s="598"/>
      <c r="BA32" s="598"/>
      <c r="BB32" s="598"/>
      <c r="BC32" s="598"/>
      <c r="BD32" s="598"/>
      <c r="BE32" s="598"/>
      <c r="BF32" s="599"/>
      <c r="BG32" s="680">
        <v>99.4</v>
      </c>
      <c r="BH32" s="601"/>
      <c r="BI32" s="601"/>
      <c r="BJ32" s="601"/>
      <c r="BK32" s="601"/>
      <c r="BL32" s="601"/>
      <c r="BM32" s="663">
        <v>97.9</v>
      </c>
      <c r="BN32" s="601"/>
      <c r="BO32" s="601"/>
      <c r="BP32" s="601"/>
      <c r="BQ32" s="644"/>
      <c r="BR32" s="680">
        <v>99.5</v>
      </c>
      <c r="BS32" s="601"/>
      <c r="BT32" s="601"/>
      <c r="BU32" s="601"/>
      <c r="BV32" s="601"/>
      <c r="BW32" s="601"/>
      <c r="BX32" s="663">
        <v>97.2</v>
      </c>
      <c r="BY32" s="601"/>
      <c r="BZ32" s="601"/>
      <c r="CA32" s="601"/>
      <c r="CB32" s="644"/>
      <c r="CD32" s="705"/>
      <c r="CE32" s="706"/>
      <c r="CF32" s="648" t="s">
        <v>312</v>
      </c>
      <c r="CG32" s="649"/>
      <c r="CH32" s="649"/>
      <c r="CI32" s="649"/>
      <c r="CJ32" s="649"/>
      <c r="CK32" s="649"/>
      <c r="CL32" s="649"/>
      <c r="CM32" s="649"/>
      <c r="CN32" s="649"/>
      <c r="CO32" s="649"/>
      <c r="CP32" s="649"/>
      <c r="CQ32" s="650"/>
      <c r="CR32" s="616" t="s">
        <v>228</v>
      </c>
      <c r="CS32" s="617"/>
      <c r="CT32" s="617"/>
      <c r="CU32" s="617"/>
      <c r="CV32" s="617"/>
      <c r="CW32" s="617"/>
      <c r="CX32" s="617"/>
      <c r="CY32" s="618"/>
      <c r="CZ32" s="619" t="s">
        <v>124</v>
      </c>
      <c r="DA32" s="631"/>
      <c r="DB32" s="631"/>
      <c r="DC32" s="632"/>
      <c r="DD32" s="622" t="s">
        <v>228</v>
      </c>
      <c r="DE32" s="617"/>
      <c r="DF32" s="617"/>
      <c r="DG32" s="617"/>
      <c r="DH32" s="617"/>
      <c r="DI32" s="617"/>
      <c r="DJ32" s="617"/>
      <c r="DK32" s="618"/>
      <c r="DL32" s="622" t="s">
        <v>124</v>
      </c>
      <c r="DM32" s="617"/>
      <c r="DN32" s="617"/>
      <c r="DO32" s="617"/>
      <c r="DP32" s="617"/>
      <c r="DQ32" s="617"/>
      <c r="DR32" s="617"/>
      <c r="DS32" s="617"/>
      <c r="DT32" s="617"/>
      <c r="DU32" s="617"/>
      <c r="DV32" s="618"/>
      <c r="DW32" s="619" t="s">
        <v>228</v>
      </c>
      <c r="DX32" s="631"/>
      <c r="DY32" s="631"/>
      <c r="DZ32" s="631"/>
      <c r="EA32" s="631"/>
      <c r="EB32" s="631"/>
      <c r="EC32" s="639"/>
    </row>
    <row r="33" spans="2:133" ht="11.25" customHeight="1">
      <c r="B33" s="613" t="s">
        <v>313</v>
      </c>
      <c r="C33" s="614"/>
      <c r="D33" s="614"/>
      <c r="E33" s="614"/>
      <c r="F33" s="614"/>
      <c r="G33" s="614"/>
      <c r="H33" s="614"/>
      <c r="I33" s="614"/>
      <c r="J33" s="614"/>
      <c r="K33" s="614"/>
      <c r="L33" s="614"/>
      <c r="M33" s="614"/>
      <c r="N33" s="614"/>
      <c r="O33" s="614"/>
      <c r="P33" s="614"/>
      <c r="Q33" s="615"/>
      <c r="R33" s="616">
        <v>830999</v>
      </c>
      <c r="S33" s="617"/>
      <c r="T33" s="617"/>
      <c r="U33" s="617"/>
      <c r="V33" s="617"/>
      <c r="W33" s="617"/>
      <c r="X33" s="617"/>
      <c r="Y33" s="618"/>
      <c r="Z33" s="665">
        <v>8.5</v>
      </c>
      <c r="AA33" s="665"/>
      <c r="AB33" s="665"/>
      <c r="AC33" s="665"/>
      <c r="AD33" s="666" t="s">
        <v>228</v>
      </c>
      <c r="AE33" s="666"/>
      <c r="AF33" s="666"/>
      <c r="AG33" s="666"/>
      <c r="AH33" s="666"/>
      <c r="AI33" s="666"/>
      <c r="AJ33" s="666"/>
      <c r="AK33" s="666"/>
      <c r="AL33" s="619" t="s">
        <v>134</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8" t="s">
        <v>314</v>
      </c>
      <c r="CE33" s="649"/>
      <c r="CF33" s="649"/>
      <c r="CG33" s="649"/>
      <c r="CH33" s="649"/>
      <c r="CI33" s="649"/>
      <c r="CJ33" s="649"/>
      <c r="CK33" s="649"/>
      <c r="CL33" s="649"/>
      <c r="CM33" s="649"/>
      <c r="CN33" s="649"/>
      <c r="CO33" s="649"/>
      <c r="CP33" s="649"/>
      <c r="CQ33" s="650"/>
      <c r="CR33" s="616">
        <v>3761744</v>
      </c>
      <c r="CS33" s="629"/>
      <c r="CT33" s="629"/>
      <c r="CU33" s="629"/>
      <c r="CV33" s="629"/>
      <c r="CW33" s="629"/>
      <c r="CX33" s="629"/>
      <c r="CY33" s="630"/>
      <c r="CZ33" s="619">
        <v>41.8</v>
      </c>
      <c r="DA33" s="631"/>
      <c r="DB33" s="631"/>
      <c r="DC33" s="632"/>
      <c r="DD33" s="622">
        <v>2831451</v>
      </c>
      <c r="DE33" s="629"/>
      <c r="DF33" s="629"/>
      <c r="DG33" s="629"/>
      <c r="DH33" s="629"/>
      <c r="DI33" s="629"/>
      <c r="DJ33" s="629"/>
      <c r="DK33" s="630"/>
      <c r="DL33" s="622">
        <v>2468379</v>
      </c>
      <c r="DM33" s="629"/>
      <c r="DN33" s="629"/>
      <c r="DO33" s="629"/>
      <c r="DP33" s="629"/>
      <c r="DQ33" s="629"/>
      <c r="DR33" s="629"/>
      <c r="DS33" s="629"/>
      <c r="DT33" s="629"/>
      <c r="DU33" s="629"/>
      <c r="DV33" s="630"/>
      <c r="DW33" s="619">
        <v>45</v>
      </c>
      <c r="DX33" s="631"/>
      <c r="DY33" s="631"/>
      <c r="DZ33" s="631"/>
      <c r="EA33" s="631"/>
      <c r="EB33" s="631"/>
      <c r="EC33" s="639"/>
    </row>
    <row r="34" spans="2:133" ht="11.25" customHeight="1">
      <c r="B34" s="613" t="s">
        <v>315</v>
      </c>
      <c r="C34" s="614"/>
      <c r="D34" s="614"/>
      <c r="E34" s="614"/>
      <c r="F34" s="614"/>
      <c r="G34" s="614"/>
      <c r="H34" s="614"/>
      <c r="I34" s="614"/>
      <c r="J34" s="614"/>
      <c r="K34" s="614"/>
      <c r="L34" s="614"/>
      <c r="M34" s="614"/>
      <c r="N34" s="614"/>
      <c r="O34" s="614"/>
      <c r="P34" s="614"/>
      <c r="Q34" s="615"/>
      <c r="R34" s="616">
        <v>163457</v>
      </c>
      <c r="S34" s="617"/>
      <c r="T34" s="617"/>
      <c r="U34" s="617"/>
      <c r="V34" s="617"/>
      <c r="W34" s="617"/>
      <c r="X34" s="617"/>
      <c r="Y34" s="618"/>
      <c r="Z34" s="665">
        <v>1.7</v>
      </c>
      <c r="AA34" s="665"/>
      <c r="AB34" s="665"/>
      <c r="AC34" s="665"/>
      <c r="AD34" s="666">
        <v>552</v>
      </c>
      <c r="AE34" s="666"/>
      <c r="AF34" s="666"/>
      <c r="AG34" s="666"/>
      <c r="AH34" s="666"/>
      <c r="AI34" s="666"/>
      <c r="AJ34" s="666"/>
      <c r="AK34" s="666"/>
      <c r="AL34" s="619">
        <v>0</v>
      </c>
      <c r="AM34" s="620"/>
      <c r="AN34" s="620"/>
      <c r="AO34" s="667"/>
      <c r="AP34" s="214"/>
      <c r="AQ34" s="677" t="s">
        <v>316</v>
      </c>
      <c r="AR34" s="678"/>
      <c r="AS34" s="678"/>
      <c r="AT34" s="678"/>
      <c r="AU34" s="678"/>
      <c r="AV34" s="678"/>
      <c r="AW34" s="678"/>
      <c r="AX34" s="678"/>
      <c r="AY34" s="678"/>
      <c r="AZ34" s="678"/>
      <c r="BA34" s="678"/>
      <c r="BB34" s="678"/>
      <c r="BC34" s="678"/>
      <c r="BD34" s="678"/>
      <c r="BE34" s="678"/>
      <c r="BF34" s="679"/>
      <c r="BG34" s="677" t="s">
        <v>317</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8" t="s">
        <v>318</v>
      </c>
      <c r="CE34" s="649"/>
      <c r="CF34" s="649"/>
      <c r="CG34" s="649"/>
      <c r="CH34" s="649"/>
      <c r="CI34" s="649"/>
      <c r="CJ34" s="649"/>
      <c r="CK34" s="649"/>
      <c r="CL34" s="649"/>
      <c r="CM34" s="649"/>
      <c r="CN34" s="649"/>
      <c r="CO34" s="649"/>
      <c r="CP34" s="649"/>
      <c r="CQ34" s="650"/>
      <c r="CR34" s="616">
        <v>1441348</v>
      </c>
      <c r="CS34" s="617"/>
      <c r="CT34" s="617"/>
      <c r="CU34" s="617"/>
      <c r="CV34" s="617"/>
      <c r="CW34" s="617"/>
      <c r="CX34" s="617"/>
      <c r="CY34" s="618"/>
      <c r="CZ34" s="619">
        <v>16</v>
      </c>
      <c r="DA34" s="631"/>
      <c r="DB34" s="631"/>
      <c r="DC34" s="632"/>
      <c r="DD34" s="622">
        <v>1054457</v>
      </c>
      <c r="DE34" s="617"/>
      <c r="DF34" s="617"/>
      <c r="DG34" s="617"/>
      <c r="DH34" s="617"/>
      <c r="DI34" s="617"/>
      <c r="DJ34" s="617"/>
      <c r="DK34" s="618"/>
      <c r="DL34" s="622">
        <v>904592</v>
      </c>
      <c r="DM34" s="617"/>
      <c r="DN34" s="617"/>
      <c r="DO34" s="617"/>
      <c r="DP34" s="617"/>
      <c r="DQ34" s="617"/>
      <c r="DR34" s="617"/>
      <c r="DS34" s="617"/>
      <c r="DT34" s="617"/>
      <c r="DU34" s="617"/>
      <c r="DV34" s="618"/>
      <c r="DW34" s="619">
        <v>16.5</v>
      </c>
      <c r="DX34" s="631"/>
      <c r="DY34" s="631"/>
      <c r="DZ34" s="631"/>
      <c r="EA34" s="631"/>
      <c r="EB34" s="631"/>
      <c r="EC34" s="639"/>
    </row>
    <row r="35" spans="2:133" ht="11.25" customHeight="1">
      <c r="B35" s="613" t="s">
        <v>319</v>
      </c>
      <c r="C35" s="614"/>
      <c r="D35" s="614"/>
      <c r="E35" s="614"/>
      <c r="F35" s="614"/>
      <c r="G35" s="614"/>
      <c r="H35" s="614"/>
      <c r="I35" s="614"/>
      <c r="J35" s="614"/>
      <c r="K35" s="614"/>
      <c r="L35" s="614"/>
      <c r="M35" s="614"/>
      <c r="N35" s="614"/>
      <c r="O35" s="614"/>
      <c r="P35" s="614"/>
      <c r="Q35" s="615"/>
      <c r="R35" s="616">
        <v>967821</v>
      </c>
      <c r="S35" s="617"/>
      <c r="T35" s="617"/>
      <c r="U35" s="617"/>
      <c r="V35" s="617"/>
      <c r="W35" s="617"/>
      <c r="X35" s="617"/>
      <c r="Y35" s="618"/>
      <c r="Z35" s="665">
        <v>9.9</v>
      </c>
      <c r="AA35" s="665"/>
      <c r="AB35" s="665"/>
      <c r="AC35" s="665"/>
      <c r="AD35" s="666" t="s">
        <v>228</v>
      </c>
      <c r="AE35" s="666"/>
      <c r="AF35" s="666"/>
      <c r="AG35" s="666"/>
      <c r="AH35" s="666"/>
      <c r="AI35" s="666"/>
      <c r="AJ35" s="666"/>
      <c r="AK35" s="666"/>
      <c r="AL35" s="619" t="s">
        <v>228</v>
      </c>
      <c r="AM35" s="620"/>
      <c r="AN35" s="620"/>
      <c r="AO35" s="667"/>
      <c r="AP35" s="214"/>
      <c r="AQ35" s="671" t="s">
        <v>320</v>
      </c>
      <c r="AR35" s="672"/>
      <c r="AS35" s="672"/>
      <c r="AT35" s="672"/>
      <c r="AU35" s="672"/>
      <c r="AV35" s="672"/>
      <c r="AW35" s="672"/>
      <c r="AX35" s="672"/>
      <c r="AY35" s="673"/>
      <c r="AZ35" s="668">
        <v>1105733</v>
      </c>
      <c r="BA35" s="669"/>
      <c r="BB35" s="669"/>
      <c r="BC35" s="669"/>
      <c r="BD35" s="669"/>
      <c r="BE35" s="669"/>
      <c r="BF35" s="670"/>
      <c r="BG35" s="674" t="s">
        <v>321</v>
      </c>
      <c r="BH35" s="675"/>
      <c r="BI35" s="675"/>
      <c r="BJ35" s="675"/>
      <c r="BK35" s="675"/>
      <c r="BL35" s="675"/>
      <c r="BM35" s="675"/>
      <c r="BN35" s="675"/>
      <c r="BO35" s="675"/>
      <c r="BP35" s="675"/>
      <c r="BQ35" s="675"/>
      <c r="BR35" s="675"/>
      <c r="BS35" s="675"/>
      <c r="BT35" s="675"/>
      <c r="BU35" s="676"/>
      <c r="BV35" s="668">
        <v>197928</v>
      </c>
      <c r="BW35" s="669"/>
      <c r="BX35" s="669"/>
      <c r="BY35" s="669"/>
      <c r="BZ35" s="669"/>
      <c r="CA35" s="669"/>
      <c r="CB35" s="670"/>
      <c r="CD35" s="648" t="s">
        <v>322</v>
      </c>
      <c r="CE35" s="649"/>
      <c r="CF35" s="649"/>
      <c r="CG35" s="649"/>
      <c r="CH35" s="649"/>
      <c r="CI35" s="649"/>
      <c r="CJ35" s="649"/>
      <c r="CK35" s="649"/>
      <c r="CL35" s="649"/>
      <c r="CM35" s="649"/>
      <c r="CN35" s="649"/>
      <c r="CO35" s="649"/>
      <c r="CP35" s="649"/>
      <c r="CQ35" s="650"/>
      <c r="CR35" s="616">
        <v>36570</v>
      </c>
      <c r="CS35" s="629"/>
      <c r="CT35" s="629"/>
      <c r="CU35" s="629"/>
      <c r="CV35" s="629"/>
      <c r="CW35" s="629"/>
      <c r="CX35" s="629"/>
      <c r="CY35" s="630"/>
      <c r="CZ35" s="619">
        <v>0.4</v>
      </c>
      <c r="DA35" s="631"/>
      <c r="DB35" s="631"/>
      <c r="DC35" s="632"/>
      <c r="DD35" s="622">
        <v>33166</v>
      </c>
      <c r="DE35" s="629"/>
      <c r="DF35" s="629"/>
      <c r="DG35" s="629"/>
      <c r="DH35" s="629"/>
      <c r="DI35" s="629"/>
      <c r="DJ35" s="629"/>
      <c r="DK35" s="630"/>
      <c r="DL35" s="622">
        <v>33166</v>
      </c>
      <c r="DM35" s="629"/>
      <c r="DN35" s="629"/>
      <c r="DO35" s="629"/>
      <c r="DP35" s="629"/>
      <c r="DQ35" s="629"/>
      <c r="DR35" s="629"/>
      <c r="DS35" s="629"/>
      <c r="DT35" s="629"/>
      <c r="DU35" s="629"/>
      <c r="DV35" s="630"/>
      <c r="DW35" s="619">
        <v>0.6</v>
      </c>
      <c r="DX35" s="631"/>
      <c r="DY35" s="631"/>
      <c r="DZ35" s="631"/>
      <c r="EA35" s="631"/>
      <c r="EB35" s="631"/>
      <c r="EC35" s="639"/>
    </row>
    <row r="36" spans="2:133" ht="11.25" customHeight="1">
      <c r="B36" s="613" t="s">
        <v>323</v>
      </c>
      <c r="C36" s="614"/>
      <c r="D36" s="614"/>
      <c r="E36" s="614"/>
      <c r="F36" s="614"/>
      <c r="G36" s="614"/>
      <c r="H36" s="614"/>
      <c r="I36" s="614"/>
      <c r="J36" s="614"/>
      <c r="K36" s="614"/>
      <c r="L36" s="614"/>
      <c r="M36" s="614"/>
      <c r="N36" s="614"/>
      <c r="O36" s="614"/>
      <c r="P36" s="614"/>
      <c r="Q36" s="615"/>
      <c r="R36" s="616" t="s">
        <v>228</v>
      </c>
      <c r="S36" s="617"/>
      <c r="T36" s="617"/>
      <c r="U36" s="617"/>
      <c r="V36" s="617"/>
      <c r="W36" s="617"/>
      <c r="X36" s="617"/>
      <c r="Y36" s="618"/>
      <c r="Z36" s="665" t="s">
        <v>228</v>
      </c>
      <c r="AA36" s="665"/>
      <c r="AB36" s="665"/>
      <c r="AC36" s="665"/>
      <c r="AD36" s="666" t="s">
        <v>124</v>
      </c>
      <c r="AE36" s="666"/>
      <c r="AF36" s="666"/>
      <c r="AG36" s="666"/>
      <c r="AH36" s="666"/>
      <c r="AI36" s="666"/>
      <c r="AJ36" s="666"/>
      <c r="AK36" s="666"/>
      <c r="AL36" s="619" t="s">
        <v>124</v>
      </c>
      <c r="AM36" s="620"/>
      <c r="AN36" s="620"/>
      <c r="AO36" s="667"/>
      <c r="AQ36" s="651" t="s">
        <v>324</v>
      </c>
      <c r="AR36" s="652"/>
      <c r="AS36" s="652"/>
      <c r="AT36" s="652"/>
      <c r="AU36" s="652"/>
      <c r="AV36" s="652"/>
      <c r="AW36" s="652"/>
      <c r="AX36" s="652"/>
      <c r="AY36" s="653"/>
      <c r="AZ36" s="616">
        <v>469000</v>
      </c>
      <c r="BA36" s="617"/>
      <c r="BB36" s="617"/>
      <c r="BC36" s="617"/>
      <c r="BD36" s="629"/>
      <c r="BE36" s="629"/>
      <c r="BF36" s="654"/>
      <c r="BG36" s="648" t="s">
        <v>325</v>
      </c>
      <c r="BH36" s="649"/>
      <c r="BI36" s="649"/>
      <c r="BJ36" s="649"/>
      <c r="BK36" s="649"/>
      <c r="BL36" s="649"/>
      <c r="BM36" s="649"/>
      <c r="BN36" s="649"/>
      <c r="BO36" s="649"/>
      <c r="BP36" s="649"/>
      <c r="BQ36" s="649"/>
      <c r="BR36" s="649"/>
      <c r="BS36" s="649"/>
      <c r="BT36" s="649"/>
      <c r="BU36" s="650"/>
      <c r="BV36" s="616">
        <v>194497</v>
      </c>
      <c r="BW36" s="617"/>
      <c r="BX36" s="617"/>
      <c r="BY36" s="617"/>
      <c r="BZ36" s="617"/>
      <c r="CA36" s="617"/>
      <c r="CB36" s="655"/>
      <c r="CD36" s="648" t="s">
        <v>326</v>
      </c>
      <c r="CE36" s="649"/>
      <c r="CF36" s="649"/>
      <c r="CG36" s="649"/>
      <c r="CH36" s="649"/>
      <c r="CI36" s="649"/>
      <c r="CJ36" s="649"/>
      <c r="CK36" s="649"/>
      <c r="CL36" s="649"/>
      <c r="CM36" s="649"/>
      <c r="CN36" s="649"/>
      <c r="CO36" s="649"/>
      <c r="CP36" s="649"/>
      <c r="CQ36" s="650"/>
      <c r="CR36" s="616">
        <v>1033884</v>
      </c>
      <c r="CS36" s="617"/>
      <c r="CT36" s="617"/>
      <c r="CU36" s="617"/>
      <c r="CV36" s="617"/>
      <c r="CW36" s="617"/>
      <c r="CX36" s="617"/>
      <c r="CY36" s="618"/>
      <c r="CZ36" s="619">
        <v>11.5</v>
      </c>
      <c r="DA36" s="631"/>
      <c r="DB36" s="631"/>
      <c r="DC36" s="632"/>
      <c r="DD36" s="622">
        <v>802034</v>
      </c>
      <c r="DE36" s="617"/>
      <c r="DF36" s="617"/>
      <c r="DG36" s="617"/>
      <c r="DH36" s="617"/>
      <c r="DI36" s="617"/>
      <c r="DJ36" s="617"/>
      <c r="DK36" s="618"/>
      <c r="DL36" s="622">
        <v>722030</v>
      </c>
      <c r="DM36" s="617"/>
      <c r="DN36" s="617"/>
      <c r="DO36" s="617"/>
      <c r="DP36" s="617"/>
      <c r="DQ36" s="617"/>
      <c r="DR36" s="617"/>
      <c r="DS36" s="617"/>
      <c r="DT36" s="617"/>
      <c r="DU36" s="617"/>
      <c r="DV36" s="618"/>
      <c r="DW36" s="619">
        <v>13.2</v>
      </c>
      <c r="DX36" s="631"/>
      <c r="DY36" s="631"/>
      <c r="DZ36" s="631"/>
      <c r="EA36" s="631"/>
      <c r="EB36" s="631"/>
      <c r="EC36" s="639"/>
    </row>
    <row r="37" spans="2:133" ht="11.25" customHeight="1">
      <c r="B37" s="613" t="s">
        <v>327</v>
      </c>
      <c r="C37" s="614"/>
      <c r="D37" s="614"/>
      <c r="E37" s="614"/>
      <c r="F37" s="614"/>
      <c r="G37" s="614"/>
      <c r="H37" s="614"/>
      <c r="I37" s="614"/>
      <c r="J37" s="614"/>
      <c r="K37" s="614"/>
      <c r="L37" s="614"/>
      <c r="M37" s="614"/>
      <c r="N37" s="614"/>
      <c r="O37" s="614"/>
      <c r="P37" s="614"/>
      <c r="Q37" s="615"/>
      <c r="R37" s="616">
        <v>237021</v>
      </c>
      <c r="S37" s="617"/>
      <c r="T37" s="617"/>
      <c r="U37" s="617"/>
      <c r="V37" s="617"/>
      <c r="W37" s="617"/>
      <c r="X37" s="617"/>
      <c r="Y37" s="618"/>
      <c r="Z37" s="665">
        <v>2.4</v>
      </c>
      <c r="AA37" s="665"/>
      <c r="AB37" s="665"/>
      <c r="AC37" s="665"/>
      <c r="AD37" s="666" t="s">
        <v>228</v>
      </c>
      <c r="AE37" s="666"/>
      <c r="AF37" s="666"/>
      <c r="AG37" s="666"/>
      <c r="AH37" s="666"/>
      <c r="AI37" s="666"/>
      <c r="AJ37" s="666"/>
      <c r="AK37" s="666"/>
      <c r="AL37" s="619" t="s">
        <v>134</v>
      </c>
      <c r="AM37" s="620"/>
      <c r="AN37" s="620"/>
      <c r="AO37" s="667"/>
      <c r="AQ37" s="651" t="s">
        <v>328</v>
      </c>
      <c r="AR37" s="652"/>
      <c r="AS37" s="652"/>
      <c r="AT37" s="652"/>
      <c r="AU37" s="652"/>
      <c r="AV37" s="652"/>
      <c r="AW37" s="652"/>
      <c r="AX37" s="652"/>
      <c r="AY37" s="653"/>
      <c r="AZ37" s="616">
        <v>64085</v>
      </c>
      <c r="BA37" s="617"/>
      <c r="BB37" s="617"/>
      <c r="BC37" s="617"/>
      <c r="BD37" s="629"/>
      <c r="BE37" s="629"/>
      <c r="BF37" s="654"/>
      <c r="BG37" s="648" t="s">
        <v>329</v>
      </c>
      <c r="BH37" s="649"/>
      <c r="BI37" s="649"/>
      <c r="BJ37" s="649"/>
      <c r="BK37" s="649"/>
      <c r="BL37" s="649"/>
      <c r="BM37" s="649"/>
      <c r="BN37" s="649"/>
      <c r="BO37" s="649"/>
      <c r="BP37" s="649"/>
      <c r="BQ37" s="649"/>
      <c r="BR37" s="649"/>
      <c r="BS37" s="649"/>
      <c r="BT37" s="649"/>
      <c r="BU37" s="650"/>
      <c r="BV37" s="616">
        <v>2336</v>
      </c>
      <c r="BW37" s="617"/>
      <c r="BX37" s="617"/>
      <c r="BY37" s="617"/>
      <c r="BZ37" s="617"/>
      <c r="CA37" s="617"/>
      <c r="CB37" s="655"/>
      <c r="CD37" s="648" t="s">
        <v>330</v>
      </c>
      <c r="CE37" s="649"/>
      <c r="CF37" s="649"/>
      <c r="CG37" s="649"/>
      <c r="CH37" s="649"/>
      <c r="CI37" s="649"/>
      <c r="CJ37" s="649"/>
      <c r="CK37" s="649"/>
      <c r="CL37" s="649"/>
      <c r="CM37" s="649"/>
      <c r="CN37" s="649"/>
      <c r="CO37" s="649"/>
      <c r="CP37" s="649"/>
      <c r="CQ37" s="650"/>
      <c r="CR37" s="616">
        <v>317977</v>
      </c>
      <c r="CS37" s="629"/>
      <c r="CT37" s="629"/>
      <c r="CU37" s="629"/>
      <c r="CV37" s="629"/>
      <c r="CW37" s="629"/>
      <c r="CX37" s="629"/>
      <c r="CY37" s="630"/>
      <c r="CZ37" s="619">
        <v>3.5</v>
      </c>
      <c r="DA37" s="631"/>
      <c r="DB37" s="631"/>
      <c r="DC37" s="632"/>
      <c r="DD37" s="622">
        <v>314848</v>
      </c>
      <c r="DE37" s="629"/>
      <c r="DF37" s="629"/>
      <c r="DG37" s="629"/>
      <c r="DH37" s="629"/>
      <c r="DI37" s="629"/>
      <c r="DJ37" s="629"/>
      <c r="DK37" s="630"/>
      <c r="DL37" s="622">
        <v>295676</v>
      </c>
      <c r="DM37" s="629"/>
      <c r="DN37" s="629"/>
      <c r="DO37" s="629"/>
      <c r="DP37" s="629"/>
      <c r="DQ37" s="629"/>
      <c r="DR37" s="629"/>
      <c r="DS37" s="629"/>
      <c r="DT37" s="629"/>
      <c r="DU37" s="629"/>
      <c r="DV37" s="630"/>
      <c r="DW37" s="619">
        <v>5.4</v>
      </c>
      <c r="DX37" s="631"/>
      <c r="DY37" s="631"/>
      <c r="DZ37" s="631"/>
      <c r="EA37" s="631"/>
      <c r="EB37" s="631"/>
      <c r="EC37" s="639"/>
    </row>
    <row r="38" spans="2:133" ht="11.25" customHeight="1">
      <c r="B38" s="597" t="s">
        <v>331</v>
      </c>
      <c r="C38" s="598"/>
      <c r="D38" s="598"/>
      <c r="E38" s="598"/>
      <c r="F38" s="598"/>
      <c r="G38" s="598"/>
      <c r="H38" s="598"/>
      <c r="I38" s="598"/>
      <c r="J38" s="598"/>
      <c r="K38" s="598"/>
      <c r="L38" s="598"/>
      <c r="M38" s="598"/>
      <c r="N38" s="598"/>
      <c r="O38" s="598"/>
      <c r="P38" s="598"/>
      <c r="Q38" s="599"/>
      <c r="R38" s="600">
        <v>9814764</v>
      </c>
      <c r="S38" s="643"/>
      <c r="T38" s="643"/>
      <c r="U38" s="643"/>
      <c r="V38" s="643"/>
      <c r="W38" s="643"/>
      <c r="X38" s="643"/>
      <c r="Y38" s="660"/>
      <c r="Z38" s="661">
        <v>100</v>
      </c>
      <c r="AA38" s="661"/>
      <c r="AB38" s="661"/>
      <c r="AC38" s="661"/>
      <c r="AD38" s="662">
        <v>5247219</v>
      </c>
      <c r="AE38" s="662"/>
      <c r="AF38" s="662"/>
      <c r="AG38" s="662"/>
      <c r="AH38" s="662"/>
      <c r="AI38" s="662"/>
      <c r="AJ38" s="662"/>
      <c r="AK38" s="662"/>
      <c r="AL38" s="603">
        <v>100</v>
      </c>
      <c r="AM38" s="663"/>
      <c r="AN38" s="663"/>
      <c r="AO38" s="664"/>
      <c r="AQ38" s="651" t="s">
        <v>332</v>
      </c>
      <c r="AR38" s="652"/>
      <c r="AS38" s="652"/>
      <c r="AT38" s="652"/>
      <c r="AU38" s="652"/>
      <c r="AV38" s="652"/>
      <c r="AW38" s="652"/>
      <c r="AX38" s="652"/>
      <c r="AY38" s="653"/>
      <c r="AZ38" s="616">
        <v>4640</v>
      </c>
      <c r="BA38" s="617"/>
      <c r="BB38" s="617"/>
      <c r="BC38" s="617"/>
      <c r="BD38" s="629"/>
      <c r="BE38" s="629"/>
      <c r="BF38" s="654"/>
      <c r="BG38" s="648" t="s">
        <v>333</v>
      </c>
      <c r="BH38" s="649"/>
      <c r="BI38" s="649"/>
      <c r="BJ38" s="649"/>
      <c r="BK38" s="649"/>
      <c r="BL38" s="649"/>
      <c r="BM38" s="649"/>
      <c r="BN38" s="649"/>
      <c r="BO38" s="649"/>
      <c r="BP38" s="649"/>
      <c r="BQ38" s="649"/>
      <c r="BR38" s="649"/>
      <c r="BS38" s="649"/>
      <c r="BT38" s="649"/>
      <c r="BU38" s="650"/>
      <c r="BV38" s="616">
        <v>5004</v>
      </c>
      <c r="BW38" s="617"/>
      <c r="BX38" s="617"/>
      <c r="BY38" s="617"/>
      <c r="BZ38" s="617"/>
      <c r="CA38" s="617"/>
      <c r="CB38" s="655"/>
      <c r="CD38" s="648" t="s">
        <v>334</v>
      </c>
      <c r="CE38" s="649"/>
      <c r="CF38" s="649"/>
      <c r="CG38" s="649"/>
      <c r="CH38" s="649"/>
      <c r="CI38" s="649"/>
      <c r="CJ38" s="649"/>
      <c r="CK38" s="649"/>
      <c r="CL38" s="649"/>
      <c r="CM38" s="649"/>
      <c r="CN38" s="649"/>
      <c r="CO38" s="649"/>
      <c r="CP38" s="649"/>
      <c r="CQ38" s="650"/>
      <c r="CR38" s="616">
        <v>1040008</v>
      </c>
      <c r="CS38" s="617"/>
      <c r="CT38" s="617"/>
      <c r="CU38" s="617"/>
      <c r="CV38" s="617"/>
      <c r="CW38" s="617"/>
      <c r="CX38" s="617"/>
      <c r="CY38" s="618"/>
      <c r="CZ38" s="619">
        <v>11.6</v>
      </c>
      <c r="DA38" s="631"/>
      <c r="DB38" s="631"/>
      <c r="DC38" s="632"/>
      <c r="DD38" s="622">
        <v>933794</v>
      </c>
      <c r="DE38" s="617"/>
      <c r="DF38" s="617"/>
      <c r="DG38" s="617"/>
      <c r="DH38" s="617"/>
      <c r="DI38" s="617"/>
      <c r="DJ38" s="617"/>
      <c r="DK38" s="618"/>
      <c r="DL38" s="622">
        <v>808591</v>
      </c>
      <c r="DM38" s="617"/>
      <c r="DN38" s="617"/>
      <c r="DO38" s="617"/>
      <c r="DP38" s="617"/>
      <c r="DQ38" s="617"/>
      <c r="DR38" s="617"/>
      <c r="DS38" s="617"/>
      <c r="DT38" s="617"/>
      <c r="DU38" s="617"/>
      <c r="DV38" s="618"/>
      <c r="DW38" s="619">
        <v>14.7</v>
      </c>
      <c r="DX38" s="631"/>
      <c r="DY38" s="631"/>
      <c r="DZ38" s="631"/>
      <c r="EA38" s="631"/>
      <c r="EB38" s="631"/>
      <c r="EC38" s="639"/>
    </row>
    <row r="39" spans="2:133" ht="11.25" customHeight="1">
      <c r="AQ39" s="651" t="s">
        <v>335</v>
      </c>
      <c r="AR39" s="652"/>
      <c r="AS39" s="652"/>
      <c r="AT39" s="652"/>
      <c r="AU39" s="652"/>
      <c r="AV39" s="652"/>
      <c r="AW39" s="652"/>
      <c r="AX39" s="652"/>
      <c r="AY39" s="653"/>
      <c r="AZ39" s="616">
        <v>1640</v>
      </c>
      <c r="BA39" s="617"/>
      <c r="BB39" s="617"/>
      <c r="BC39" s="617"/>
      <c r="BD39" s="629"/>
      <c r="BE39" s="629"/>
      <c r="BF39" s="654"/>
      <c r="BG39" s="656" t="s">
        <v>336</v>
      </c>
      <c r="BH39" s="657"/>
      <c r="BI39" s="657"/>
      <c r="BJ39" s="657"/>
      <c r="BK39" s="657"/>
      <c r="BL39" s="215"/>
      <c r="BM39" s="649" t="s">
        <v>337</v>
      </c>
      <c r="BN39" s="649"/>
      <c r="BO39" s="649"/>
      <c r="BP39" s="649"/>
      <c r="BQ39" s="649"/>
      <c r="BR39" s="649"/>
      <c r="BS39" s="649"/>
      <c r="BT39" s="649"/>
      <c r="BU39" s="650"/>
      <c r="BV39" s="616">
        <v>119</v>
      </c>
      <c r="BW39" s="617"/>
      <c r="BX39" s="617"/>
      <c r="BY39" s="617"/>
      <c r="BZ39" s="617"/>
      <c r="CA39" s="617"/>
      <c r="CB39" s="655"/>
      <c r="CD39" s="648" t="s">
        <v>338</v>
      </c>
      <c r="CE39" s="649"/>
      <c r="CF39" s="649"/>
      <c r="CG39" s="649"/>
      <c r="CH39" s="649"/>
      <c r="CI39" s="649"/>
      <c r="CJ39" s="649"/>
      <c r="CK39" s="649"/>
      <c r="CL39" s="649"/>
      <c r="CM39" s="649"/>
      <c r="CN39" s="649"/>
      <c r="CO39" s="649"/>
      <c r="CP39" s="649"/>
      <c r="CQ39" s="650"/>
      <c r="CR39" s="616">
        <v>209934</v>
      </c>
      <c r="CS39" s="629"/>
      <c r="CT39" s="629"/>
      <c r="CU39" s="629"/>
      <c r="CV39" s="629"/>
      <c r="CW39" s="629"/>
      <c r="CX39" s="629"/>
      <c r="CY39" s="630"/>
      <c r="CZ39" s="619">
        <v>2.2999999999999998</v>
      </c>
      <c r="DA39" s="631"/>
      <c r="DB39" s="631"/>
      <c r="DC39" s="632"/>
      <c r="DD39" s="622">
        <v>8000</v>
      </c>
      <c r="DE39" s="629"/>
      <c r="DF39" s="629"/>
      <c r="DG39" s="629"/>
      <c r="DH39" s="629"/>
      <c r="DI39" s="629"/>
      <c r="DJ39" s="629"/>
      <c r="DK39" s="630"/>
      <c r="DL39" s="622" t="s">
        <v>134</v>
      </c>
      <c r="DM39" s="629"/>
      <c r="DN39" s="629"/>
      <c r="DO39" s="629"/>
      <c r="DP39" s="629"/>
      <c r="DQ39" s="629"/>
      <c r="DR39" s="629"/>
      <c r="DS39" s="629"/>
      <c r="DT39" s="629"/>
      <c r="DU39" s="629"/>
      <c r="DV39" s="630"/>
      <c r="DW39" s="619" t="s">
        <v>134</v>
      </c>
      <c r="DX39" s="631"/>
      <c r="DY39" s="631"/>
      <c r="DZ39" s="631"/>
      <c r="EA39" s="631"/>
      <c r="EB39" s="631"/>
      <c r="EC39" s="639"/>
    </row>
    <row r="40" spans="2:133" ht="11.25" customHeight="1">
      <c r="AQ40" s="651" t="s">
        <v>339</v>
      </c>
      <c r="AR40" s="652"/>
      <c r="AS40" s="652"/>
      <c r="AT40" s="652"/>
      <c r="AU40" s="652"/>
      <c r="AV40" s="652"/>
      <c r="AW40" s="652"/>
      <c r="AX40" s="652"/>
      <c r="AY40" s="653"/>
      <c r="AZ40" s="616">
        <v>138261</v>
      </c>
      <c r="BA40" s="617"/>
      <c r="BB40" s="617"/>
      <c r="BC40" s="617"/>
      <c r="BD40" s="629"/>
      <c r="BE40" s="629"/>
      <c r="BF40" s="654"/>
      <c r="BG40" s="656"/>
      <c r="BH40" s="657"/>
      <c r="BI40" s="657"/>
      <c r="BJ40" s="657"/>
      <c r="BK40" s="657"/>
      <c r="BL40" s="215"/>
      <c r="BM40" s="649" t="s">
        <v>340</v>
      </c>
      <c r="BN40" s="649"/>
      <c r="BO40" s="649"/>
      <c r="BP40" s="649"/>
      <c r="BQ40" s="649"/>
      <c r="BR40" s="649"/>
      <c r="BS40" s="649"/>
      <c r="BT40" s="649"/>
      <c r="BU40" s="650"/>
      <c r="BV40" s="616">
        <v>113</v>
      </c>
      <c r="BW40" s="617"/>
      <c r="BX40" s="617"/>
      <c r="BY40" s="617"/>
      <c r="BZ40" s="617"/>
      <c r="CA40" s="617"/>
      <c r="CB40" s="655"/>
      <c r="CD40" s="648" t="s">
        <v>341</v>
      </c>
      <c r="CE40" s="649"/>
      <c r="CF40" s="649"/>
      <c r="CG40" s="649"/>
      <c r="CH40" s="649"/>
      <c r="CI40" s="649"/>
      <c r="CJ40" s="649"/>
      <c r="CK40" s="649"/>
      <c r="CL40" s="649"/>
      <c r="CM40" s="649"/>
      <c r="CN40" s="649"/>
      <c r="CO40" s="649"/>
      <c r="CP40" s="649"/>
      <c r="CQ40" s="650"/>
      <c r="CR40" s="616" t="s">
        <v>228</v>
      </c>
      <c r="CS40" s="617"/>
      <c r="CT40" s="617"/>
      <c r="CU40" s="617"/>
      <c r="CV40" s="617"/>
      <c r="CW40" s="617"/>
      <c r="CX40" s="617"/>
      <c r="CY40" s="618"/>
      <c r="CZ40" s="619" t="s">
        <v>134</v>
      </c>
      <c r="DA40" s="631"/>
      <c r="DB40" s="631"/>
      <c r="DC40" s="632"/>
      <c r="DD40" s="622" t="s">
        <v>134</v>
      </c>
      <c r="DE40" s="617"/>
      <c r="DF40" s="617"/>
      <c r="DG40" s="617"/>
      <c r="DH40" s="617"/>
      <c r="DI40" s="617"/>
      <c r="DJ40" s="617"/>
      <c r="DK40" s="618"/>
      <c r="DL40" s="622" t="s">
        <v>228</v>
      </c>
      <c r="DM40" s="617"/>
      <c r="DN40" s="617"/>
      <c r="DO40" s="617"/>
      <c r="DP40" s="617"/>
      <c r="DQ40" s="617"/>
      <c r="DR40" s="617"/>
      <c r="DS40" s="617"/>
      <c r="DT40" s="617"/>
      <c r="DU40" s="617"/>
      <c r="DV40" s="618"/>
      <c r="DW40" s="619" t="s">
        <v>134</v>
      </c>
      <c r="DX40" s="631"/>
      <c r="DY40" s="631"/>
      <c r="DZ40" s="631"/>
      <c r="EA40" s="631"/>
      <c r="EB40" s="631"/>
      <c r="EC40" s="639"/>
    </row>
    <row r="41" spans="2:133" ht="11.25" customHeight="1">
      <c r="AQ41" s="640" t="s">
        <v>342</v>
      </c>
      <c r="AR41" s="641"/>
      <c r="AS41" s="641"/>
      <c r="AT41" s="641"/>
      <c r="AU41" s="641"/>
      <c r="AV41" s="641"/>
      <c r="AW41" s="641"/>
      <c r="AX41" s="641"/>
      <c r="AY41" s="642"/>
      <c r="AZ41" s="600">
        <v>428107</v>
      </c>
      <c r="BA41" s="643"/>
      <c r="BB41" s="643"/>
      <c r="BC41" s="643"/>
      <c r="BD41" s="601"/>
      <c r="BE41" s="601"/>
      <c r="BF41" s="644"/>
      <c r="BG41" s="658"/>
      <c r="BH41" s="659"/>
      <c r="BI41" s="659"/>
      <c r="BJ41" s="659"/>
      <c r="BK41" s="659"/>
      <c r="BL41" s="216"/>
      <c r="BM41" s="645" t="s">
        <v>343</v>
      </c>
      <c r="BN41" s="645"/>
      <c r="BO41" s="645"/>
      <c r="BP41" s="645"/>
      <c r="BQ41" s="645"/>
      <c r="BR41" s="645"/>
      <c r="BS41" s="645"/>
      <c r="BT41" s="645"/>
      <c r="BU41" s="646"/>
      <c r="BV41" s="600">
        <v>245</v>
      </c>
      <c r="BW41" s="643"/>
      <c r="BX41" s="643"/>
      <c r="BY41" s="643"/>
      <c r="BZ41" s="643"/>
      <c r="CA41" s="643"/>
      <c r="CB41" s="647"/>
      <c r="CD41" s="648" t="s">
        <v>344</v>
      </c>
      <c r="CE41" s="649"/>
      <c r="CF41" s="649"/>
      <c r="CG41" s="649"/>
      <c r="CH41" s="649"/>
      <c r="CI41" s="649"/>
      <c r="CJ41" s="649"/>
      <c r="CK41" s="649"/>
      <c r="CL41" s="649"/>
      <c r="CM41" s="649"/>
      <c r="CN41" s="649"/>
      <c r="CO41" s="649"/>
      <c r="CP41" s="649"/>
      <c r="CQ41" s="650"/>
      <c r="CR41" s="616" t="s">
        <v>134</v>
      </c>
      <c r="CS41" s="629"/>
      <c r="CT41" s="629"/>
      <c r="CU41" s="629"/>
      <c r="CV41" s="629"/>
      <c r="CW41" s="629"/>
      <c r="CX41" s="629"/>
      <c r="CY41" s="630"/>
      <c r="CZ41" s="619" t="s">
        <v>134</v>
      </c>
      <c r="DA41" s="631"/>
      <c r="DB41" s="631"/>
      <c r="DC41" s="632"/>
      <c r="DD41" s="622" t="s">
        <v>228</v>
      </c>
      <c r="DE41" s="629"/>
      <c r="DF41" s="629"/>
      <c r="DG41" s="629"/>
      <c r="DH41" s="629"/>
      <c r="DI41" s="629"/>
      <c r="DJ41" s="629"/>
      <c r="DK41" s="630"/>
      <c r="DL41" s="623"/>
      <c r="DM41" s="624"/>
      <c r="DN41" s="624"/>
      <c r="DO41" s="624"/>
      <c r="DP41" s="624"/>
      <c r="DQ41" s="624"/>
      <c r="DR41" s="624"/>
      <c r="DS41" s="624"/>
      <c r="DT41" s="624"/>
      <c r="DU41" s="624"/>
      <c r="DV41" s="625"/>
      <c r="DW41" s="626"/>
      <c r="DX41" s="627"/>
      <c r="DY41" s="627"/>
      <c r="DZ41" s="627"/>
      <c r="EA41" s="627"/>
      <c r="EB41" s="627"/>
      <c r="EC41" s="628"/>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346</v>
      </c>
      <c r="CE42" s="614"/>
      <c r="CF42" s="614"/>
      <c r="CG42" s="614"/>
      <c r="CH42" s="614"/>
      <c r="CI42" s="614"/>
      <c r="CJ42" s="614"/>
      <c r="CK42" s="614"/>
      <c r="CL42" s="614"/>
      <c r="CM42" s="614"/>
      <c r="CN42" s="614"/>
      <c r="CO42" s="614"/>
      <c r="CP42" s="614"/>
      <c r="CQ42" s="615"/>
      <c r="CR42" s="616">
        <v>1977895</v>
      </c>
      <c r="CS42" s="617"/>
      <c r="CT42" s="617"/>
      <c r="CU42" s="617"/>
      <c r="CV42" s="617"/>
      <c r="CW42" s="617"/>
      <c r="CX42" s="617"/>
      <c r="CY42" s="618"/>
      <c r="CZ42" s="619">
        <v>22</v>
      </c>
      <c r="DA42" s="620"/>
      <c r="DB42" s="620"/>
      <c r="DC42" s="621"/>
      <c r="DD42" s="622">
        <v>607500</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348</v>
      </c>
      <c r="CE43" s="614"/>
      <c r="CF43" s="614"/>
      <c r="CG43" s="614"/>
      <c r="CH43" s="614"/>
      <c r="CI43" s="614"/>
      <c r="CJ43" s="614"/>
      <c r="CK43" s="614"/>
      <c r="CL43" s="614"/>
      <c r="CM43" s="614"/>
      <c r="CN43" s="614"/>
      <c r="CO43" s="614"/>
      <c r="CP43" s="614"/>
      <c r="CQ43" s="615"/>
      <c r="CR43" s="616">
        <v>28084</v>
      </c>
      <c r="CS43" s="629"/>
      <c r="CT43" s="629"/>
      <c r="CU43" s="629"/>
      <c r="CV43" s="629"/>
      <c r="CW43" s="629"/>
      <c r="CX43" s="629"/>
      <c r="CY43" s="630"/>
      <c r="CZ43" s="619">
        <v>0.3</v>
      </c>
      <c r="DA43" s="631"/>
      <c r="DB43" s="631"/>
      <c r="DC43" s="632"/>
      <c r="DD43" s="622">
        <v>21984</v>
      </c>
      <c r="DE43" s="629"/>
      <c r="DF43" s="629"/>
      <c r="DG43" s="629"/>
      <c r="DH43" s="629"/>
      <c r="DI43" s="629"/>
      <c r="DJ43" s="629"/>
      <c r="DK43" s="630"/>
      <c r="DL43" s="623"/>
      <c r="DM43" s="624"/>
      <c r="DN43" s="624"/>
      <c r="DO43" s="624"/>
      <c r="DP43" s="624"/>
      <c r="DQ43" s="624"/>
      <c r="DR43" s="624"/>
      <c r="DS43" s="624"/>
      <c r="DT43" s="624"/>
      <c r="DU43" s="624"/>
      <c r="DV43" s="625"/>
      <c r="DW43" s="626"/>
      <c r="DX43" s="627"/>
      <c r="DY43" s="627"/>
      <c r="DZ43" s="627"/>
      <c r="EA43" s="627"/>
      <c r="EB43" s="627"/>
      <c r="EC43" s="628"/>
    </row>
    <row r="44" spans="2:133" ht="11.25" customHeight="1">
      <c r="B44" s="220" t="s">
        <v>349</v>
      </c>
      <c r="CD44" s="633" t="s">
        <v>300</v>
      </c>
      <c r="CE44" s="634"/>
      <c r="CF44" s="613" t="s">
        <v>350</v>
      </c>
      <c r="CG44" s="614"/>
      <c r="CH44" s="614"/>
      <c r="CI44" s="614"/>
      <c r="CJ44" s="614"/>
      <c r="CK44" s="614"/>
      <c r="CL44" s="614"/>
      <c r="CM44" s="614"/>
      <c r="CN44" s="614"/>
      <c r="CO44" s="614"/>
      <c r="CP44" s="614"/>
      <c r="CQ44" s="615"/>
      <c r="CR44" s="616">
        <v>1842206</v>
      </c>
      <c r="CS44" s="617"/>
      <c r="CT44" s="617"/>
      <c r="CU44" s="617"/>
      <c r="CV44" s="617"/>
      <c r="CW44" s="617"/>
      <c r="CX44" s="617"/>
      <c r="CY44" s="618"/>
      <c r="CZ44" s="619">
        <v>20.5</v>
      </c>
      <c r="DA44" s="620"/>
      <c r="DB44" s="620"/>
      <c r="DC44" s="621"/>
      <c r="DD44" s="622">
        <v>583213</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c r="CD45" s="635"/>
      <c r="CE45" s="636"/>
      <c r="CF45" s="613" t="s">
        <v>351</v>
      </c>
      <c r="CG45" s="614"/>
      <c r="CH45" s="614"/>
      <c r="CI45" s="614"/>
      <c r="CJ45" s="614"/>
      <c r="CK45" s="614"/>
      <c r="CL45" s="614"/>
      <c r="CM45" s="614"/>
      <c r="CN45" s="614"/>
      <c r="CO45" s="614"/>
      <c r="CP45" s="614"/>
      <c r="CQ45" s="615"/>
      <c r="CR45" s="616">
        <v>935872</v>
      </c>
      <c r="CS45" s="629"/>
      <c r="CT45" s="629"/>
      <c r="CU45" s="629"/>
      <c r="CV45" s="629"/>
      <c r="CW45" s="629"/>
      <c r="CX45" s="629"/>
      <c r="CY45" s="630"/>
      <c r="CZ45" s="619">
        <v>10.4</v>
      </c>
      <c r="DA45" s="631"/>
      <c r="DB45" s="631"/>
      <c r="DC45" s="632"/>
      <c r="DD45" s="622">
        <v>42170</v>
      </c>
      <c r="DE45" s="629"/>
      <c r="DF45" s="629"/>
      <c r="DG45" s="629"/>
      <c r="DH45" s="629"/>
      <c r="DI45" s="629"/>
      <c r="DJ45" s="629"/>
      <c r="DK45" s="630"/>
      <c r="DL45" s="623"/>
      <c r="DM45" s="624"/>
      <c r="DN45" s="624"/>
      <c r="DO45" s="624"/>
      <c r="DP45" s="624"/>
      <c r="DQ45" s="624"/>
      <c r="DR45" s="624"/>
      <c r="DS45" s="624"/>
      <c r="DT45" s="624"/>
      <c r="DU45" s="624"/>
      <c r="DV45" s="625"/>
      <c r="DW45" s="626"/>
      <c r="DX45" s="627"/>
      <c r="DY45" s="627"/>
      <c r="DZ45" s="627"/>
      <c r="EA45" s="627"/>
      <c r="EB45" s="627"/>
      <c r="EC45" s="628"/>
    </row>
    <row r="46" spans="2:133" ht="11.25" customHeight="1">
      <c r="CD46" s="635"/>
      <c r="CE46" s="636"/>
      <c r="CF46" s="613" t="s">
        <v>352</v>
      </c>
      <c r="CG46" s="614"/>
      <c r="CH46" s="614"/>
      <c r="CI46" s="614"/>
      <c r="CJ46" s="614"/>
      <c r="CK46" s="614"/>
      <c r="CL46" s="614"/>
      <c r="CM46" s="614"/>
      <c r="CN46" s="614"/>
      <c r="CO46" s="614"/>
      <c r="CP46" s="614"/>
      <c r="CQ46" s="615"/>
      <c r="CR46" s="616">
        <v>886455</v>
      </c>
      <c r="CS46" s="617"/>
      <c r="CT46" s="617"/>
      <c r="CU46" s="617"/>
      <c r="CV46" s="617"/>
      <c r="CW46" s="617"/>
      <c r="CX46" s="617"/>
      <c r="CY46" s="618"/>
      <c r="CZ46" s="619">
        <v>9.9</v>
      </c>
      <c r="DA46" s="620"/>
      <c r="DB46" s="620"/>
      <c r="DC46" s="621"/>
      <c r="DD46" s="622">
        <v>533241</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c r="CD47" s="635"/>
      <c r="CE47" s="636"/>
      <c r="CF47" s="613" t="s">
        <v>353</v>
      </c>
      <c r="CG47" s="614"/>
      <c r="CH47" s="614"/>
      <c r="CI47" s="614"/>
      <c r="CJ47" s="614"/>
      <c r="CK47" s="614"/>
      <c r="CL47" s="614"/>
      <c r="CM47" s="614"/>
      <c r="CN47" s="614"/>
      <c r="CO47" s="614"/>
      <c r="CP47" s="614"/>
      <c r="CQ47" s="615"/>
      <c r="CR47" s="616">
        <v>135689</v>
      </c>
      <c r="CS47" s="629"/>
      <c r="CT47" s="629"/>
      <c r="CU47" s="629"/>
      <c r="CV47" s="629"/>
      <c r="CW47" s="629"/>
      <c r="CX47" s="629"/>
      <c r="CY47" s="630"/>
      <c r="CZ47" s="619">
        <v>1.5</v>
      </c>
      <c r="DA47" s="631"/>
      <c r="DB47" s="631"/>
      <c r="DC47" s="632"/>
      <c r="DD47" s="622">
        <v>24287</v>
      </c>
      <c r="DE47" s="629"/>
      <c r="DF47" s="629"/>
      <c r="DG47" s="629"/>
      <c r="DH47" s="629"/>
      <c r="DI47" s="629"/>
      <c r="DJ47" s="629"/>
      <c r="DK47" s="630"/>
      <c r="DL47" s="623"/>
      <c r="DM47" s="624"/>
      <c r="DN47" s="624"/>
      <c r="DO47" s="624"/>
      <c r="DP47" s="624"/>
      <c r="DQ47" s="624"/>
      <c r="DR47" s="624"/>
      <c r="DS47" s="624"/>
      <c r="DT47" s="624"/>
      <c r="DU47" s="624"/>
      <c r="DV47" s="625"/>
      <c r="DW47" s="626"/>
      <c r="DX47" s="627"/>
      <c r="DY47" s="627"/>
      <c r="DZ47" s="627"/>
      <c r="EA47" s="627"/>
      <c r="EB47" s="627"/>
      <c r="EC47" s="628"/>
    </row>
    <row r="48" spans="2:133">
      <c r="CD48" s="637"/>
      <c r="CE48" s="638"/>
      <c r="CF48" s="613" t="s">
        <v>354</v>
      </c>
      <c r="CG48" s="614"/>
      <c r="CH48" s="614"/>
      <c r="CI48" s="614"/>
      <c r="CJ48" s="614"/>
      <c r="CK48" s="614"/>
      <c r="CL48" s="614"/>
      <c r="CM48" s="614"/>
      <c r="CN48" s="614"/>
      <c r="CO48" s="614"/>
      <c r="CP48" s="614"/>
      <c r="CQ48" s="615"/>
      <c r="CR48" s="616" t="s">
        <v>228</v>
      </c>
      <c r="CS48" s="617"/>
      <c r="CT48" s="617"/>
      <c r="CU48" s="617"/>
      <c r="CV48" s="617"/>
      <c r="CW48" s="617"/>
      <c r="CX48" s="617"/>
      <c r="CY48" s="618"/>
      <c r="CZ48" s="619" t="s">
        <v>124</v>
      </c>
      <c r="DA48" s="620"/>
      <c r="DB48" s="620"/>
      <c r="DC48" s="621"/>
      <c r="DD48" s="622" t="s">
        <v>228</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c r="CD49" s="597" t="s">
        <v>355</v>
      </c>
      <c r="CE49" s="598"/>
      <c r="CF49" s="598"/>
      <c r="CG49" s="598"/>
      <c r="CH49" s="598"/>
      <c r="CI49" s="598"/>
      <c r="CJ49" s="598"/>
      <c r="CK49" s="598"/>
      <c r="CL49" s="598"/>
      <c r="CM49" s="598"/>
      <c r="CN49" s="598"/>
      <c r="CO49" s="598"/>
      <c r="CP49" s="598"/>
      <c r="CQ49" s="599"/>
      <c r="CR49" s="600">
        <v>8997342</v>
      </c>
      <c r="CS49" s="601"/>
      <c r="CT49" s="601"/>
      <c r="CU49" s="601"/>
      <c r="CV49" s="601"/>
      <c r="CW49" s="601"/>
      <c r="CX49" s="601"/>
      <c r="CY49" s="602"/>
      <c r="CZ49" s="603">
        <v>100</v>
      </c>
      <c r="DA49" s="604"/>
      <c r="DB49" s="604"/>
      <c r="DC49" s="605"/>
      <c r="DD49" s="606">
        <v>6033974</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row r="51" spans="82:133" hidden="1"/>
    <row r="52" spans="82:133" hidden="1"/>
    <row r="53" spans="82:133" hidden="1"/>
  </sheetData>
  <sheetProtection algorithmName="SHA-512" hashValue="ZAiglLLqxyesmn79Bj2poRpMS0BhKtNn0tAiqxY6YGlIEnQvn5fqEgANkLAkUBJ02Of4FSqsJpHiopBPo7jd+A==" saltValue="uNpZbtw1UIIRy/wSDirq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41:AY41"/>
    <mergeCell ref="AZ41:BF41"/>
    <mergeCell ref="BM41:BU41"/>
    <mergeCell ref="BV41:CB41"/>
    <mergeCell ref="CD41:CQ41"/>
    <mergeCell ref="CR41:CY41"/>
    <mergeCell ref="CZ41:DC41"/>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4" t="s">
        <v>357</v>
      </c>
      <c r="DK2" s="1145"/>
      <c r="DL2" s="1145"/>
      <c r="DM2" s="1145"/>
      <c r="DN2" s="1145"/>
      <c r="DO2" s="1146"/>
      <c r="DP2" s="229"/>
      <c r="DQ2" s="1144" t="s">
        <v>358</v>
      </c>
      <c r="DR2" s="1145"/>
      <c r="DS2" s="1145"/>
      <c r="DT2" s="1145"/>
      <c r="DU2" s="1145"/>
      <c r="DV2" s="1145"/>
      <c r="DW2" s="1145"/>
      <c r="DX2" s="1145"/>
      <c r="DY2" s="1145"/>
      <c r="DZ2" s="1146"/>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094" t="s">
        <v>359</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34" t="s">
        <v>361</v>
      </c>
      <c r="B5" s="1035"/>
      <c r="C5" s="1035"/>
      <c r="D5" s="1035"/>
      <c r="E5" s="1035"/>
      <c r="F5" s="1035"/>
      <c r="G5" s="1035"/>
      <c r="H5" s="1035"/>
      <c r="I5" s="1035"/>
      <c r="J5" s="1035"/>
      <c r="K5" s="1035"/>
      <c r="L5" s="1035"/>
      <c r="M5" s="1035"/>
      <c r="N5" s="1035"/>
      <c r="O5" s="1035"/>
      <c r="P5" s="1036"/>
      <c r="Q5" s="1020" t="s">
        <v>362</v>
      </c>
      <c r="R5" s="1021"/>
      <c r="S5" s="1021"/>
      <c r="T5" s="1021"/>
      <c r="U5" s="1022"/>
      <c r="V5" s="1020" t="s">
        <v>363</v>
      </c>
      <c r="W5" s="1021"/>
      <c r="X5" s="1021"/>
      <c r="Y5" s="1021"/>
      <c r="Z5" s="1022"/>
      <c r="AA5" s="1020" t="s">
        <v>364</v>
      </c>
      <c r="AB5" s="1021"/>
      <c r="AC5" s="1021"/>
      <c r="AD5" s="1021"/>
      <c r="AE5" s="1021"/>
      <c r="AF5" s="1147" t="s">
        <v>365</v>
      </c>
      <c r="AG5" s="1021"/>
      <c r="AH5" s="1021"/>
      <c r="AI5" s="1021"/>
      <c r="AJ5" s="1026"/>
      <c r="AK5" s="1021" t="s">
        <v>366</v>
      </c>
      <c r="AL5" s="1021"/>
      <c r="AM5" s="1021"/>
      <c r="AN5" s="1021"/>
      <c r="AO5" s="1022"/>
      <c r="AP5" s="1020" t="s">
        <v>367</v>
      </c>
      <c r="AQ5" s="1021"/>
      <c r="AR5" s="1021"/>
      <c r="AS5" s="1021"/>
      <c r="AT5" s="1022"/>
      <c r="AU5" s="1020" t="s">
        <v>368</v>
      </c>
      <c r="AV5" s="1021"/>
      <c r="AW5" s="1021"/>
      <c r="AX5" s="1021"/>
      <c r="AY5" s="1026"/>
      <c r="AZ5" s="236"/>
      <c r="BA5" s="236"/>
      <c r="BB5" s="236"/>
      <c r="BC5" s="236"/>
      <c r="BD5" s="236"/>
      <c r="BE5" s="237"/>
      <c r="BF5" s="237"/>
      <c r="BG5" s="237"/>
      <c r="BH5" s="237"/>
      <c r="BI5" s="237"/>
      <c r="BJ5" s="237"/>
      <c r="BK5" s="237"/>
      <c r="BL5" s="237"/>
      <c r="BM5" s="237"/>
      <c r="BN5" s="237"/>
      <c r="BO5" s="237"/>
      <c r="BP5" s="237"/>
      <c r="BQ5" s="1034" t="s">
        <v>369</v>
      </c>
      <c r="BR5" s="1035"/>
      <c r="BS5" s="1035"/>
      <c r="BT5" s="1035"/>
      <c r="BU5" s="1035"/>
      <c r="BV5" s="1035"/>
      <c r="BW5" s="1035"/>
      <c r="BX5" s="1035"/>
      <c r="BY5" s="1035"/>
      <c r="BZ5" s="1035"/>
      <c r="CA5" s="1035"/>
      <c r="CB5" s="1035"/>
      <c r="CC5" s="1035"/>
      <c r="CD5" s="1035"/>
      <c r="CE5" s="1035"/>
      <c r="CF5" s="1035"/>
      <c r="CG5" s="1036"/>
      <c r="CH5" s="1020" t="s">
        <v>370</v>
      </c>
      <c r="CI5" s="1021"/>
      <c r="CJ5" s="1021"/>
      <c r="CK5" s="1021"/>
      <c r="CL5" s="1022"/>
      <c r="CM5" s="1020" t="s">
        <v>371</v>
      </c>
      <c r="CN5" s="1021"/>
      <c r="CO5" s="1021"/>
      <c r="CP5" s="1021"/>
      <c r="CQ5" s="1022"/>
      <c r="CR5" s="1020" t="s">
        <v>372</v>
      </c>
      <c r="CS5" s="1021"/>
      <c r="CT5" s="1021"/>
      <c r="CU5" s="1021"/>
      <c r="CV5" s="1022"/>
      <c r="CW5" s="1020" t="s">
        <v>373</v>
      </c>
      <c r="CX5" s="1021"/>
      <c r="CY5" s="1021"/>
      <c r="CZ5" s="1021"/>
      <c r="DA5" s="1022"/>
      <c r="DB5" s="1020" t="s">
        <v>374</v>
      </c>
      <c r="DC5" s="1021"/>
      <c r="DD5" s="1021"/>
      <c r="DE5" s="1021"/>
      <c r="DF5" s="1022"/>
      <c r="DG5" s="1132" t="s">
        <v>375</v>
      </c>
      <c r="DH5" s="1133"/>
      <c r="DI5" s="1133"/>
      <c r="DJ5" s="1133"/>
      <c r="DK5" s="1134"/>
      <c r="DL5" s="1132" t="s">
        <v>376</v>
      </c>
      <c r="DM5" s="1133"/>
      <c r="DN5" s="1133"/>
      <c r="DO5" s="1133"/>
      <c r="DP5" s="1134"/>
      <c r="DQ5" s="1020" t="s">
        <v>377</v>
      </c>
      <c r="DR5" s="1021"/>
      <c r="DS5" s="1021"/>
      <c r="DT5" s="1021"/>
      <c r="DU5" s="1022"/>
      <c r="DV5" s="1020" t="s">
        <v>368</v>
      </c>
      <c r="DW5" s="1021"/>
      <c r="DX5" s="1021"/>
      <c r="DY5" s="1021"/>
      <c r="DZ5" s="1026"/>
      <c r="EA5" s="234"/>
    </row>
    <row r="6" spans="1:131" s="235" customFormat="1" ht="26.25" customHeight="1" thickBot="1">
      <c r="A6" s="1037"/>
      <c r="B6" s="1038"/>
      <c r="C6" s="1038"/>
      <c r="D6" s="1038"/>
      <c r="E6" s="1038"/>
      <c r="F6" s="1038"/>
      <c r="G6" s="1038"/>
      <c r="H6" s="1038"/>
      <c r="I6" s="1038"/>
      <c r="J6" s="1038"/>
      <c r="K6" s="1038"/>
      <c r="L6" s="1038"/>
      <c r="M6" s="1038"/>
      <c r="N6" s="1038"/>
      <c r="O6" s="1038"/>
      <c r="P6" s="1039"/>
      <c r="Q6" s="1023"/>
      <c r="R6" s="1024"/>
      <c r="S6" s="1024"/>
      <c r="T6" s="1024"/>
      <c r="U6" s="1025"/>
      <c r="V6" s="1023"/>
      <c r="W6" s="1024"/>
      <c r="X6" s="1024"/>
      <c r="Y6" s="1024"/>
      <c r="Z6" s="1025"/>
      <c r="AA6" s="1023"/>
      <c r="AB6" s="1024"/>
      <c r="AC6" s="1024"/>
      <c r="AD6" s="1024"/>
      <c r="AE6" s="1024"/>
      <c r="AF6" s="1148"/>
      <c r="AG6" s="1024"/>
      <c r="AH6" s="1024"/>
      <c r="AI6" s="1024"/>
      <c r="AJ6" s="1027"/>
      <c r="AK6" s="1024"/>
      <c r="AL6" s="1024"/>
      <c r="AM6" s="1024"/>
      <c r="AN6" s="1024"/>
      <c r="AO6" s="1025"/>
      <c r="AP6" s="1023"/>
      <c r="AQ6" s="1024"/>
      <c r="AR6" s="1024"/>
      <c r="AS6" s="1024"/>
      <c r="AT6" s="1025"/>
      <c r="AU6" s="1023"/>
      <c r="AV6" s="1024"/>
      <c r="AW6" s="1024"/>
      <c r="AX6" s="1024"/>
      <c r="AY6" s="1027"/>
      <c r="AZ6" s="232"/>
      <c r="BA6" s="232"/>
      <c r="BB6" s="232"/>
      <c r="BC6" s="232"/>
      <c r="BD6" s="232"/>
      <c r="BE6" s="233"/>
      <c r="BF6" s="233"/>
      <c r="BG6" s="233"/>
      <c r="BH6" s="233"/>
      <c r="BI6" s="233"/>
      <c r="BJ6" s="233"/>
      <c r="BK6" s="233"/>
      <c r="BL6" s="233"/>
      <c r="BM6" s="233"/>
      <c r="BN6" s="233"/>
      <c r="BO6" s="233"/>
      <c r="BP6" s="233"/>
      <c r="BQ6" s="1037"/>
      <c r="BR6" s="1038"/>
      <c r="BS6" s="1038"/>
      <c r="BT6" s="1038"/>
      <c r="BU6" s="1038"/>
      <c r="BV6" s="1038"/>
      <c r="BW6" s="1038"/>
      <c r="BX6" s="1038"/>
      <c r="BY6" s="1038"/>
      <c r="BZ6" s="1038"/>
      <c r="CA6" s="1038"/>
      <c r="CB6" s="1038"/>
      <c r="CC6" s="1038"/>
      <c r="CD6" s="1038"/>
      <c r="CE6" s="1038"/>
      <c r="CF6" s="1038"/>
      <c r="CG6" s="1039"/>
      <c r="CH6" s="1023"/>
      <c r="CI6" s="1024"/>
      <c r="CJ6" s="1024"/>
      <c r="CK6" s="1024"/>
      <c r="CL6" s="1025"/>
      <c r="CM6" s="1023"/>
      <c r="CN6" s="1024"/>
      <c r="CO6" s="1024"/>
      <c r="CP6" s="1024"/>
      <c r="CQ6" s="1025"/>
      <c r="CR6" s="1023"/>
      <c r="CS6" s="1024"/>
      <c r="CT6" s="1024"/>
      <c r="CU6" s="1024"/>
      <c r="CV6" s="1025"/>
      <c r="CW6" s="1023"/>
      <c r="CX6" s="1024"/>
      <c r="CY6" s="1024"/>
      <c r="CZ6" s="1024"/>
      <c r="DA6" s="1025"/>
      <c r="DB6" s="1023"/>
      <c r="DC6" s="1024"/>
      <c r="DD6" s="1024"/>
      <c r="DE6" s="1024"/>
      <c r="DF6" s="1025"/>
      <c r="DG6" s="1135"/>
      <c r="DH6" s="1136"/>
      <c r="DI6" s="1136"/>
      <c r="DJ6" s="1136"/>
      <c r="DK6" s="1137"/>
      <c r="DL6" s="1135"/>
      <c r="DM6" s="1136"/>
      <c r="DN6" s="1136"/>
      <c r="DO6" s="1136"/>
      <c r="DP6" s="1137"/>
      <c r="DQ6" s="1023"/>
      <c r="DR6" s="1024"/>
      <c r="DS6" s="1024"/>
      <c r="DT6" s="1024"/>
      <c r="DU6" s="1025"/>
      <c r="DV6" s="1023"/>
      <c r="DW6" s="1024"/>
      <c r="DX6" s="1024"/>
      <c r="DY6" s="1024"/>
      <c r="DZ6" s="1027"/>
      <c r="EA6" s="234"/>
    </row>
    <row r="7" spans="1:131" s="235" customFormat="1" ht="26.25" customHeight="1" thickTop="1">
      <c r="A7" s="238">
        <v>1</v>
      </c>
      <c r="B7" s="1081" t="s">
        <v>378</v>
      </c>
      <c r="C7" s="1082"/>
      <c r="D7" s="1082"/>
      <c r="E7" s="1082"/>
      <c r="F7" s="1082"/>
      <c r="G7" s="1082"/>
      <c r="H7" s="1082"/>
      <c r="I7" s="1082"/>
      <c r="J7" s="1082"/>
      <c r="K7" s="1082"/>
      <c r="L7" s="1082"/>
      <c r="M7" s="1082"/>
      <c r="N7" s="1082"/>
      <c r="O7" s="1082"/>
      <c r="P7" s="1083"/>
      <c r="Q7" s="1138"/>
      <c r="R7" s="1139"/>
      <c r="S7" s="1139"/>
      <c r="T7" s="1139"/>
      <c r="U7" s="1139"/>
      <c r="V7" s="1139"/>
      <c r="W7" s="1139"/>
      <c r="X7" s="1139"/>
      <c r="Y7" s="1139"/>
      <c r="Z7" s="1139"/>
      <c r="AA7" s="1139"/>
      <c r="AB7" s="1139"/>
      <c r="AC7" s="1139"/>
      <c r="AD7" s="1139"/>
      <c r="AE7" s="1140"/>
      <c r="AF7" s="1141">
        <v>589</v>
      </c>
      <c r="AG7" s="1142"/>
      <c r="AH7" s="1142"/>
      <c r="AI7" s="1142"/>
      <c r="AJ7" s="1143"/>
      <c r="AK7" s="1125"/>
      <c r="AL7" s="1126"/>
      <c r="AM7" s="1126"/>
      <c r="AN7" s="1126"/>
      <c r="AO7" s="1126"/>
      <c r="AP7" s="1126"/>
      <c r="AQ7" s="1126"/>
      <c r="AR7" s="1126"/>
      <c r="AS7" s="1126"/>
      <c r="AT7" s="1126"/>
      <c r="AU7" s="1127"/>
      <c r="AV7" s="1127"/>
      <c r="AW7" s="1127"/>
      <c r="AX7" s="1127"/>
      <c r="AY7" s="1128"/>
      <c r="AZ7" s="232"/>
      <c r="BA7" s="232"/>
      <c r="BB7" s="232"/>
      <c r="BC7" s="232"/>
      <c r="BD7" s="232"/>
      <c r="BE7" s="233"/>
      <c r="BF7" s="233"/>
      <c r="BG7" s="233"/>
      <c r="BH7" s="233"/>
      <c r="BI7" s="233"/>
      <c r="BJ7" s="233"/>
      <c r="BK7" s="233"/>
      <c r="BL7" s="233"/>
      <c r="BM7" s="233"/>
      <c r="BN7" s="233"/>
      <c r="BO7" s="233"/>
      <c r="BP7" s="233"/>
      <c r="BQ7" s="239">
        <v>1</v>
      </c>
      <c r="BR7" s="240"/>
      <c r="BS7" s="1129"/>
      <c r="BT7" s="1130"/>
      <c r="BU7" s="1130"/>
      <c r="BV7" s="1130"/>
      <c r="BW7" s="1130"/>
      <c r="BX7" s="1130"/>
      <c r="BY7" s="1130"/>
      <c r="BZ7" s="1130"/>
      <c r="CA7" s="1130"/>
      <c r="CB7" s="1130"/>
      <c r="CC7" s="1130"/>
      <c r="CD7" s="1130"/>
      <c r="CE7" s="1130"/>
      <c r="CF7" s="1130"/>
      <c r="CG7" s="1131"/>
      <c r="CH7" s="1122"/>
      <c r="CI7" s="1123"/>
      <c r="CJ7" s="1123"/>
      <c r="CK7" s="1123"/>
      <c r="CL7" s="1124"/>
      <c r="CM7" s="1122"/>
      <c r="CN7" s="1123"/>
      <c r="CO7" s="1123"/>
      <c r="CP7" s="1123"/>
      <c r="CQ7" s="1124"/>
      <c r="CR7" s="1122"/>
      <c r="CS7" s="1123"/>
      <c r="CT7" s="1123"/>
      <c r="CU7" s="1123"/>
      <c r="CV7" s="1124"/>
      <c r="CW7" s="1122"/>
      <c r="CX7" s="1123"/>
      <c r="CY7" s="1123"/>
      <c r="CZ7" s="1123"/>
      <c r="DA7" s="1124"/>
      <c r="DB7" s="1122"/>
      <c r="DC7" s="1123"/>
      <c r="DD7" s="1123"/>
      <c r="DE7" s="1123"/>
      <c r="DF7" s="1124"/>
      <c r="DG7" s="1122"/>
      <c r="DH7" s="1123"/>
      <c r="DI7" s="1123"/>
      <c r="DJ7" s="1123"/>
      <c r="DK7" s="1124"/>
      <c r="DL7" s="1122"/>
      <c r="DM7" s="1123"/>
      <c r="DN7" s="1123"/>
      <c r="DO7" s="1123"/>
      <c r="DP7" s="1124"/>
      <c r="DQ7" s="1122"/>
      <c r="DR7" s="1123"/>
      <c r="DS7" s="1123"/>
      <c r="DT7" s="1123"/>
      <c r="DU7" s="1124"/>
      <c r="DV7" s="1119"/>
      <c r="DW7" s="1120"/>
      <c r="DX7" s="1120"/>
      <c r="DY7" s="1120"/>
      <c r="DZ7" s="1121"/>
      <c r="EA7" s="234"/>
    </row>
    <row r="8" spans="1:131" s="235" customFormat="1" ht="26.25" customHeight="1">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7"/>
      <c r="BT8" s="1048"/>
      <c r="BU8" s="1048"/>
      <c r="BV8" s="1048"/>
      <c r="BW8" s="1048"/>
      <c r="BX8" s="1048"/>
      <c r="BY8" s="1048"/>
      <c r="BZ8" s="1048"/>
      <c r="CA8" s="1048"/>
      <c r="CB8" s="1048"/>
      <c r="CC8" s="1048"/>
      <c r="CD8" s="1048"/>
      <c r="CE8" s="1048"/>
      <c r="CF8" s="1048"/>
      <c r="CG8" s="1049"/>
      <c r="CH8" s="1028"/>
      <c r="CI8" s="1029"/>
      <c r="CJ8" s="1029"/>
      <c r="CK8" s="1029"/>
      <c r="CL8" s="1030"/>
      <c r="CM8" s="1028"/>
      <c r="CN8" s="1029"/>
      <c r="CO8" s="1029"/>
      <c r="CP8" s="1029"/>
      <c r="CQ8" s="1030"/>
      <c r="CR8" s="1028"/>
      <c r="CS8" s="1029"/>
      <c r="CT8" s="1029"/>
      <c r="CU8" s="1029"/>
      <c r="CV8" s="1030"/>
      <c r="CW8" s="1028"/>
      <c r="CX8" s="1029"/>
      <c r="CY8" s="1029"/>
      <c r="CZ8" s="1029"/>
      <c r="DA8" s="1030"/>
      <c r="DB8" s="1028"/>
      <c r="DC8" s="1029"/>
      <c r="DD8" s="1029"/>
      <c r="DE8" s="1029"/>
      <c r="DF8" s="1030"/>
      <c r="DG8" s="1028"/>
      <c r="DH8" s="1029"/>
      <c r="DI8" s="1029"/>
      <c r="DJ8" s="1029"/>
      <c r="DK8" s="1030"/>
      <c r="DL8" s="1028"/>
      <c r="DM8" s="1029"/>
      <c r="DN8" s="1029"/>
      <c r="DO8" s="1029"/>
      <c r="DP8" s="1030"/>
      <c r="DQ8" s="1028"/>
      <c r="DR8" s="1029"/>
      <c r="DS8" s="1029"/>
      <c r="DT8" s="1029"/>
      <c r="DU8" s="1030"/>
      <c r="DV8" s="1031"/>
      <c r="DW8" s="1032"/>
      <c r="DX8" s="1032"/>
      <c r="DY8" s="1032"/>
      <c r="DZ8" s="1033"/>
      <c r="EA8" s="234"/>
    </row>
    <row r="9" spans="1:131" s="235" customFormat="1" ht="26.25" customHeight="1">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7"/>
      <c r="BT9" s="1048"/>
      <c r="BU9" s="1048"/>
      <c r="BV9" s="1048"/>
      <c r="BW9" s="1048"/>
      <c r="BX9" s="1048"/>
      <c r="BY9" s="1048"/>
      <c r="BZ9" s="1048"/>
      <c r="CA9" s="1048"/>
      <c r="CB9" s="1048"/>
      <c r="CC9" s="1048"/>
      <c r="CD9" s="1048"/>
      <c r="CE9" s="1048"/>
      <c r="CF9" s="1048"/>
      <c r="CG9" s="1049"/>
      <c r="CH9" s="1028"/>
      <c r="CI9" s="1029"/>
      <c r="CJ9" s="1029"/>
      <c r="CK9" s="1029"/>
      <c r="CL9" s="1030"/>
      <c r="CM9" s="1028"/>
      <c r="CN9" s="1029"/>
      <c r="CO9" s="1029"/>
      <c r="CP9" s="1029"/>
      <c r="CQ9" s="1030"/>
      <c r="CR9" s="1028"/>
      <c r="CS9" s="1029"/>
      <c r="CT9" s="1029"/>
      <c r="CU9" s="1029"/>
      <c r="CV9" s="1030"/>
      <c r="CW9" s="1028"/>
      <c r="CX9" s="1029"/>
      <c r="CY9" s="1029"/>
      <c r="CZ9" s="1029"/>
      <c r="DA9" s="1030"/>
      <c r="DB9" s="1028"/>
      <c r="DC9" s="1029"/>
      <c r="DD9" s="1029"/>
      <c r="DE9" s="1029"/>
      <c r="DF9" s="1030"/>
      <c r="DG9" s="1028"/>
      <c r="DH9" s="1029"/>
      <c r="DI9" s="1029"/>
      <c r="DJ9" s="1029"/>
      <c r="DK9" s="1030"/>
      <c r="DL9" s="1028"/>
      <c r="DM9" s="1029"/>
      <c r="DN9" s="1029"/>
      <c r="DO9" s="1029"/>
      <c r="DP9" s="1030"/>
      <c r="DQ9" s="1028"/>
      <c r="DR9" s="1029"/>
      <c r="DS9" s="1029"/>
      <c r="DT9" s="1029"/>
      <c r="DU9" s="1030"/>
      <c r="DV9" s="1031"/>
      <c r="DW9" s="1032"/>
      <c r="DX9" s="1032"/>
      <c r="DY9" s="1032"/>
      <c r="DZ9" s="1033"/>
      <c r="EA9" s="234"/>
    </row>
    <row r="10" spans="1:131" s="235" customFormat="1" ht="26.25" customHeight="1">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7"/>
      <c r="BT10" s="1048"/>
      <c r="BU10" s="1048"/>
      <c r="BV10" s="1048"/>
      <c r="BW10" s="1048"/>
      <c r="BX10" s="1048"/>
      <c r="BY10" s="1048"/>
      <c r="BZ10" s="1048"/>
      <c r="CA10" s="1048"/>
      <c r="CB10" s="1048"/>
      <c r="CC10" s="1048"/>
      <c r="CD10" s="1048"/>
      <c r="CE10" s="1048"/>
      <c r="CF10" s="1048"/>
      <c r="CG10" s="1049"/>
      <c r="CH10" s="1028"/>
      <c r="CI10" s="1029"/>
      <c r="CJ10" s="1029"/>
      <c r="CK10" s="1029"/>
      <c r="CL10" s="1030"/>
      <c r="CM10" s="1028"/>
      <c r="CN10" s="1029"/>
      <c r="CO10" s="1029"/>
      <c r="CP10" s="1029"/>
      <c r="CQ10" s="1030"/>
      <c r="CR10" s="1028"/>
      <c r="CS10" s="1029"/>
      <c r="CT10" s="1029"/>
      <c r="CU10" s="1029"/>
      <c r="CV10" s="1030"/>
      <c r="CW10" s="1028"/>
      <c r="CX10" s="1029"/>
      <c r="CY10" s="1029"/>
      <c r="CZ10" s="1029"/>
      <c r="DA10" s="1030"/>
      <c r="DB10" s="1028"/>
      <c r="DC10" s="1029"/>
      <c r="DD10" s="1029"/>
      <c r="DE10" s="1029"/>
      <c r="DF10" s="1030"/>
      <c r="DG10" s="1028"/>
      <c r="DH10" s="1029"/>
      <c r="DI10" s="1029"/>
      <c r="DJ10" s="1029"/>
      <c r="DK10" s="1030"/>
      <c r="DL10" s="1028"/>
      <c r="DM10" s="1029"/>
      <c r="DN10" s="1029"/>
      <c r="DO10" s="1029"/>
      <c r="DP10" s="1030"/>
      <c r="DQ10" s="1028"/>
      <c r="DR10" s="1029"/>
      <c r="DS10" s="1029"/>
      <c r="DT10" s="1029"/>
      <c r="DU10" s="1030"/>
      <c r="DV10" s="1031"/>
      <c r="DW10" s="1032"/>
      <c r="DX10" s="1032"/>
      <c r="DY10" s="1032"/>
      <c r="DZ10" s="1033"/>
      <c r="EA10" s="234"/>
    </row>
    <row r="11" spans="1:131" s="235" customFormat="1" ht="26.25" customHeight="1">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7"/>
      <c r="BT11" s="1048"/>
      <c r="BU11" s="1048"/>
      <c r="BV11" s="1048"/>
      <c r="BW11" s="1048"/>
      <c r="BX11" s="1048"/>
      <c r="BY11" s="1048"/>
      <c r="BZ11" s="1048"/>
      <c r="CA11" s="1048"/>
      <c r="CB11" s="1048"/>
      <c r="CC11" s="1048"/>
      <c r="CD11" s="1048"/>
      <c r="CE11" s="1048"/>
      <c r="CF11" s="1048"/>
      <c r="CG11" s="1049"/>
      <c r="CH11" s="1028"/>
      <c r="CI11" s="1029"/>
      <c r="CJ11" s="1029"/>
      <c r="CK11" s="1029"/>
      <c r="CL11" s="1030"/>
      <c r="CM11" s="1028"/>
      <c r="CN11" s="1029"/>
      <c r="CO11" s="1029"/>
      <c r="CP11" s="1029"/>
      <c r="CQ11" s="1030"/>
      <c r="CR11" s="1028"/>
      <c r="CS11" s="1029"/>
      <c r="CT11" s="1029"/>
      <c r="CU11" s="1029"/>
      <c r="CV11" s="1030"/>
      <c r="CW11" s="1028"/>
      <c r="CX11" s="1029"/>
      <c r="CY11" s="1029"/>
      <c r="CZ11" s="1029"/>
      <c r="DA11" s="1030"/>
      <c r="DB11" s="1028"/>
      <c r="DC11" s="1029"/>
      <c r="DD11" s="1029"/>
      <c r="DE11" s="1029"/>
      <c r="DF11" s="1030"/>
      <c r="DG11" s="1028"/>
      <c r="DH11" s="1029"/>
      <c r="DI11" s="1029"/>
      <c r="DJ11" s="1029"/>
      <c r="DK11" s="1030"/>
      <c r="DL11" s="1028"/>
      <c r="DM11" s="1029"/>
      <c r="DN11" s="1029"/>
      <c r="DO11" s="1029"/>
      <c r="DP11" s="1030"/>
      <c r="DQ11" s="1028"/>
      <c r="DR11" s="1029"/>
      <c r="DS11" s="1029"/>
      <c r="DT11" s="1029"/>
      <c r="DU11" s="1030"/>
      <c r="DV11" s="1031"/>
      <c r="DW11" s="1032"/>
      <c r="DX11" s="1032"/>
      <c r="DY11" s="1032"/>
      <c r="DZ11" s="1033"/>
      <c r="EA11" s="234"/>
    </row>
    <row r="12" spans="1:131" s="235" customFormat="1" ht="26.25" customHeight="1">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7"/>
      <c r="BT12" s="1048"/>
      <c r="BU12" s="1048"/>
      <c r="BV12" s="1048"/>
      <c r="BW12" s="1048"/>
      <c r="BX12" s="1048"/>
      <c r="BY12" s="1048"/>
      <c r="BZ12" s="1048"/>
      <c r="CA12" s="1048"/>
      <c r="CB12" s="1048"/>
      <c r="CC12" s="1048"/>
      <c r="CD12" s="1048"/>
      <c r="CE12" s="1048"/>
      <c r="CF12" s="1048"/>
      <c r="CG12" s="1049"/>
      <c r="CH12" s="1028"/>
      <c r="CI12" s="1029"/>
      <c r="CJ12" s="1029"/>
      <c r="CK12" s="1029"/>
      <c r="CL12" s="1030"/>
      <c r="CM12" s="1028"/>
      <c r="CN12" s="1029"/>
      <c r="CO12" s="1029"/>
      <c r="CP12" s="1029"/>
      <c r="CQ12" s="1030"/>
      <c r="CR12" s="1028"/>
      <c r="CS12" s="1029"/>
      <c r="CT12" s="1029"/>
      <c r="CU12" s="1029"/>
      <c r="CV12" s="1030"/>
      <c r="CW12" s="1028"/>
      <c r="CX12" s="1029"/>
      <c r="CY12" s="1029"/>
      <c r="CZ12" s="1029"/>
      <c r="DA12" s="1030"/>
      <c r="DB12" s="1028"/>
      <c r="DC12" s="1029"/>
      <c r="DD12" s="1029"/>
      <c r="DE12" s="1029"/>
      <c r="DF12" s="1030"/>
      <c r="DG12" s="1028"/>
      <c r="DH12" s="1029"/>
      <c r="DI12" s="1029"/>
      <c r="DJ12" s="1029"/>
      <c r="DK12" s="1030"/>
      <c r="DL12" s="1028"/>
      <c r="DM12" s="1029"/>
      <c r="DN12" s="1029"/>
      <c r="DO12" s="1029"/>
      <c r="DP12" s="1030"/>
      <c r="DQ12" s="1028"/>
      <c r="DR12" s="1029"/>
      <c r="DS12" s="1029"/>
      <c r="DT12" s="1029"/>
      <c r="DU12" s="1030"/>
      <c r="DV12" s="1031"/>
      <c r="DW12" s="1032"/>
      <c r="DX12" s="1032"/>
      <c r="DY12" s="1032"/>
      <c r="DZ12" s="1033"/>
      <c r="EA12" s="234"/>
    </row>
    <row r="13" spans="1:131" s="235" customFormat="1" ht="26.25" customHeight="1">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7"/>
      <c r="BT13" s="1048"/>
      <c r="BU13" s="1048"/>
      <c r="BV13" s="1048"/>
      <c r="BW13" s="1048"/>
      <c r="BX13" s="1048"/>
      <c r="BY13" s="1048"/>
      <c r="BZ13" s="1048"/>
      <c r="CA13" s="1048"/>
      <c r="CB13" s="1048"/>
      <c r="CC13" s="1048"/>
      <c r="CD13" s="1048"/>
      <c r="CE13" s="1048"/>
      <c r="CF13" s="1048"/>
      <c r="CG13" s="1049"/>
      <c r="CH13" s="1028"/>
      <c r="CI13" s="1029"/>
      <c r="CJ13" s="1029"/>
      <c r="CK13" s="1029"/>
      <c r="CL13" s="1030"/>
      <c r="CM13" s="1028"/>
      <c r="CN13" s="1029"/>
      <c r="CO13" s="1029"/>
      <c r="CP13" s="1029"/>
      <c r="CQ13" s="1030"/>
      <c r="CR13" s="1028"/>
      <c r="CS13" s="1029"/>
      <c r="CT13" s="1029"/>
      <c r="CU13" s="1029"/>
      <c r="CV13" s="1030"/>
      <c r="CW13" s="1028"/>
      <c r="CX13" s="1029"/>
      <c r="CY13" s="1029"/>
      <c r="CZ13" s="1029"/>
      <c r="DA13" s="1030"/>
      <c r="DB13" s="1028"/>
      <c r="DC13" s="1029"/>
      <c r="DD13" s="1029"/>
      <c r="DE13" s="1029"/>
      <c r="DF13" s="1030"/>
      <c r="DG13" s="1028"/>
      <c r="DH13" s="1029"/>
      <c r="DI13" s="1029"/>
      <c r="DJ13" s="1029"/>
      <c r="DK13" s="1030"/>
      <c r="DL13" s="1028"/>
      <c r="DM13" s="1029"/>
      <c r="DN13" s="1029"/>
      <c r="DO13" s="1029"/>
      <c r="DP13" s="1030"/>
      <c r="DQ13" s="1028"/>
      <c r="DR13" s="1029"/>
      <c r="DS13" s="1029"/>
      <c r="DT13" s="1029"/>
      <c r="DU13" s="1030"/>
      <c r="DV13" s="1031"/>
      <c r="DW13" s="1032"/>
      <c r="DX13" s="1032"/>
      <c r="DY13" s="1032"/>
      <c r="DZ13" s="1033"/>
      <c r="EA13" s="234"/>
    </row>
    <row r="14" spans="1:131" s="235" customFormat="1" ht="26.25" customHeight="1">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7"/>
      <c r="BT14" s="1048"/>
      <c r="BU14" s="1048"/>
      <c r="BV14" s="1048"/>
      <c r="BW14" s="1048"/>
      <c r="BX14" s="1048"/>
      <c r="BY14" s="1048"/>
      <c r="BZ14" s="1048"/>
      <c r="CA14" s="1048"/>
      <c r="CB14" s="1048"/>
      <c r="CC14" s="1048"/>
      <c r="CD14" s="1048"/>
      <c r="CE14" s="1048"/>
      <c r="CF14" s="1048"/>
      <c r="CG14" s="1049"/>
      <c r="CH14" s="1028"/>
      <c r="CI14" s="1029"/>
      <c r="CJ14" s="1029"/>
      <c r="CK14" s="1029"/>
      <c r="CL14" s="1030"/>
      <c r="CM14" s="1028"/>
      <c r="CN14" s="1029"/>
      <c r="CO14" s="1029"/>
      <c r="CP14" s="1029"/>
      <c r="CQ14" s="1030"/>
      <c r="CR14" s="1028"/>
      <c r="CS14" s="1029"/>
      <c r="CT14" s="1029"/>
      <c r="CU14" s="1029"/>
      <c r="CV14" s="1030"/>
      <c r="CW14" s="1028"/>
      <c r="CX14" s="1029"/>
      <c r="CY14" s="1029"/>
      <c r="CZ14" s="1029"/>
      <c r="DA14" s="1030"/>
      <c r="DB14" s="1028"/>
      <c r="DC14" s="1029"/>
      <c r="DD14" s="1029"/>
      <c r="DE14" s="1029"/>
      <c r="DF14" s="1030"/>
      <c r="DG14" s="1028"/>
      <c r="DH14" s="1029"/>
      <c r="DI14" s="1029"/>
      <c r="DJ14" s="1029"/>
      <c r="DK14" s="1030"/>
      <c r="DL14" s="1028"/>
      <c r="DM14" s="1029"/>
      <c r="DN14" s="1029"/>
      <c r="DO14" s="1029"/>
      <c r="DP14" s="1030"/>
      <c r="DQ14" s="1028"/>
      <c r="DR14" s="1029"/>
      <c r="DS14" s="1029"/>
      <c r="DT14" s="1029"/>
      <c r="DU14" s="1030"/>
      <c r="DV14" s="1031"/>
      <c r="DW14" s="1032"/>
      <c r="DX14" s="1032"/>
      <c r="DY14" s="1032"/>
      <c r="DZ14" s="1033"/>
      <c r="EA14" s="234"/>
    </row>
    <row r="15" spans="1:131" s="235" customFormat="1" ht="26.25" customHeight="1">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7"/>
      <c r="BT15" s="1048"/>
      <c r="BU15" s="1048"/>
      <c r="BV15" s="1048"/>
      <c r="BW15" s="1048"/>
      <c r="BX15" s="1048"/>
      <c r="BY15" s="1048"/>
      <c r="BZ15" s="1048"/>
      <c r="CA15" s="1048"/>
      <c r="CB15" s="1048"/>
      <c r="CC15" s="1048"/>
      <c r="CD15" s="1048"/>
      <c r="CE15" s="1048"/>
      <c r="CF15" s="1048"/>
      <c r="CG15" s="1049"/>
      <c r="CH15" s="1028"/>
      <c r="CI15" s="1029"/>
      <c r="CJ15" s="1029"/>
      <c r="CK15" s="1029"/>
      <c r="CL15" s="1030"/>
      <c r="CM15" s="1028"/>
      <c r="CN15" s="1029"/>
      <c r="CO15" s="1029"/>
      <c r="CP15" s="1029"/>
      <c r="CQ15" s="1030"/>
      <c r="CR15" s="1028"/>
      <c r="CS15" s="1029"/>
      <c r="CT15" s="1029"/>
      <c r="CU15" s="1029"/>
      <c r="CV15" s="1030"/>
      <c r="CW15" s="1028"/>
      <c r="CX15" s="1029"/>
      <c r="CY15" s="1029"/>
      <c r="CZ15" s="1029"/>
      <c r="DA15" s="1030"/>
      <c r="DB15" s="1028"/>
      <c r="DC15" s="1029"/>
      <c r="DD15" s="1029"/>
      <c r="DE15" s="1029"/>
      <c r="DF15" s="1030"/>
      <c r="DG15" s="1028"/>
      <c r="DH15" s="1029"/>
      <c r="DI15" s="1029"/>
      <c r="DJ15" s="1029"/>
      <c r="DK15" s="1030"/>
      <c r="DL15" s="1028"/>
      <c r="DM15" s="1029"/>
      <c r="DN15" s="1029"/>
      <c r="DO15" s="1029"/>
      <c r="DP15" s="1030"/>
      <c r="DQ15" s="1028"/>
      <c r="DR15" s="1029"/>
      <c r="DS15" s="1029"/>
      <c r="DT15" s="1029"/>
      <c r="DU15" s="1030"/>
      <c r="DV15" s="1031"/>
      <c r="DW15" s="1032"/>
      <c r="DX15" s="1032"/>
      <c r="DY15" s="1032"/>
      <c r="DZ15" s="1033"/>
      <c r="EA15" s="234"/>
    </row>
    <row r="16" spans="1:131" s="235" customFormat="1" ht="26.25" customHeight="1">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7"/>
      <c r="BT16" s="1048"/>
      <c r="BU16" s="1048"/>
      <c r="BV16" s="1048"/>
      <c r="BW16" s="1048"/>
      <c r="BX16" s="1048"/>
      <c r="BY16" s="1048"/>
      <c r="BZ16" s="1048"/>
      <c r="CA16" s="1048"/>
      <c r="CB16" s="1048"/>
      <c r="CC16" s="1048"/>
      <c r="CD16" s="1048"/>
      <c r="CE16" s="1048"/>
      <c r="CF16" s="1048"/>
      <c r="CG16" s="1049"/>
      <c r="CH16" s="1028"/>
      <c r="CI16" s="1029"/>
      <c r="CJ16" s="1029"/>
      <c r="CK16" s="1029"/>
      <c r="CL16" s="1030"/>
      <c r="CM16" s="1028"/>
      <c r="CN16" s="1029"/>
      <c r="CO16" s="1029"/>
      <c r="CP16" s="1029"/>
      <c r="CQ16" s="1030"/>
      <c r="CR16" s="1028"/>
      <c r="CS16" s="1029"/>
      <c r="CT16" s="1029"/>
      <c r="CU16" s="1029"/>
      <c r="CV16" s="1030"/>
      <c r="CW16" s="1028"/>
      <c r="CX16" s="1029"/>
      <c r="CY16" s="1029"/>
      <c r="CZ16" s="1029"/>
      <c r="DA16" s="1030"/>
      <c r="DB16" s="1028"/>
      <c r="DC16" s="1029"/>
      <c r="DD16" s="1029"/>
      <c r="DE16" s="1029"/>
      <c r="DF16" s="1030"/>
      <c r="DG16" s="1028"/>
      <c r="DH16" s="1029"/>
      <c r="DI16" s="1029"/>
      <c r="DJ16" s="1029"/>
      <c r="DK16" s="1030"/>
      <c r="DL16" s="1028"/>
      <c r="DM16" s="1029"/>
      <c r="DN16" s="1029"/>
      <c r="DO16" s="1029"/>
      <c r="DP16" s="1030"/>
      <c r="DQ16" s="1028"/>
      <c r="DR16" s="1029"/>
      <c r="DS16" s="1029"/>
      <c r="DT16" s="1029"/>
      <c r="DU16" s="1030"/>
      <c r="DV16" s="1031"/>
      <c r="DW16" s="1032"/>
      <c r="DX16" s="1032"/>
      <c r="DY16" s="1032"/>
      <c r="DZ16" s="1033"/>
      <c r="EA16" s="234"/>
    </row>
    <row r="17" spans="1:131" s="235" customFormat="1" ht="26.25" customHeight="1">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7"/>
      <c r="BT17" s="1048"/>
      <c r="BU17" s="1048"/>
      <c r="BV17" s="1048"/>
      <c r="BW17" s="1048"/>
      <c r="BX17" s="1048"/>
      <c r="BY17" s="1048"/>
      <c r="BZ17" s="1048"/>
      <c r="CA17" s="1048"/>
      <c r="CB17" s="1048"/>
      <c r="CC17" s="1048"/>
      <c r="CD17" s="1048"/>
      <c r="CE17" s="1048"/>
      <c r="CF17" s="1048"/>
      <c r="CG17" s="1049"/>
      <c r="CH17" s="1028"/>
      <c r="CI17" s="1029"/>
      <c r="CJ17" s="1029"/>
      <c r="CK17" s="1029"/>
      <c r="CL17" s="1030"/>
      <c r="CM17" s="1028"/>
      <c r="CN17" s="1029"/>
      <c r="CO17" s="1029"/>
      <c r="CP17" s="1029"/>
      <c r="CQ17" s="1030"/>
      <c r="CR17" s="1028"/>
      <c r="CS17" s="1029"/>
      <c r="CT17" s="1029"/>
      <c r="CU17" s="1029"/>
      <c r="CV17" s="1030"/>
      <c r="CW17" s="1028"/>
      <c r="CX17" s="1029"/>
      <c r="CY17" s="1029"/>
      <c r="CZ17" s="1029"/>
      <c r="DA17" s="1030"/>
      <c r="DB17" s="1028"/>
      <c r="DC17" s="1029"/>
      <c r="DD17" s="1029"/>
      <c r="DE17" s="1029"/>
      <c r="DF17" s="1030"/>
      <c r="DG17" s="1028"/>
      <c r="DH17" s="1029"/>
      <c r="DI17" s="1029"/>
      <c r="DJ17" s="1029"/>
      <c r="DK17" s="1030"/>
      <c r="DL17" s="1028"/>
      <c r="DM17" s="1029"/>
      <c r="DN17" s="1029"/>
      <c r="DO17" s="1029"/>
      <c r="DP17" s="1030"/>
      <c r="DQ17" s="1028"/>
      <c r="DR17" s="1029"/>
      <c r="DS17" s="1029"/>
      <c r="DT17" s="1029"/>
      <c r="DU17" s="1030"/>
      <c r="DV17" s="1031"/>
      <c r="DW17" s="1032"/>
      <c r="DX17" s="1032"/>
      <c r="DY17" s="1032"/>
      <c r="DZ17" s="1033"/>
      <c r="EA17" s="234"/>
    </row>
    <row r="18" spans="1:131" s="235" customFormat="1" ht="26.25" customHeight="1">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7"/>
      <c r="BT18" s="1048"/>
      <c r="BU18" s="1048"/>
      <c r="BV18" s="1048"/>
      <c r="BW18" s="1048"/>
      <c r="BX18" s="1048"/>
      <c r="BY18" s="1048"/>
      <c r="BZ18" s="1048"/>
      <c r="CA18" s="1048"/>
      <c r="CB18" s="1048"/>
      <c r="CC18" s="1048"/>
      <c r="CD18" s="1048"/>
      <c r="CE18" s="1048"/>
      <c r="CF18" s="1048"/>
      <c r="CG18" s="1049"/>
      <c r="CH18" s="1028"/>
      <c r="CI18" s="1029"/>
      <c r="CJ18" s="1029"/>
      <c r="CK18" s="1029"/>
      <c r="CL18" s="1030"/>
      <c r="CM18" s="1028"/>
      <c r="CN18" s="1029"/>
      <c r="CO18" s="1029"/>
      <c r="CP18" s="1029"/>
      <c r="CQ18" s="1030"/>
      <c r="CR18" s="1028"/>
      <c r="CS18" s="1029"/>
      <c r="CT18" s="1029"/>
      <c r="CU18" s="1029"/>
      <c r="CV18" s="1030"/>
      <c r="CW18" s="1028"/>
      <c r="CX18" s="1029"/>
      <c r="CY18" s="1029"/>
      <c r="CZ18" s="1029"/>
      <c r="DA18" s="1030"/>
      <c r="DB18" s="1028"/>
      <c r="DC18" s="1029"/>
      <c r="DD18" s="1029"/>
      <c r="DE18" s="1029"/>
      <c r="DF18" s="1030"/>
      <c r="DG18" s="1028"/>
      <c r="DH18" s="1029"/>
      <c r="DI18" s="1029"/>
      <c r="DJ18" s="1029"/>
      <c r="DK18" s="1030"/>
      <c r="DL18" s="1028"/>
      <c r="DM18" s="1029"/>
      <c r="DN18" s="1029"/>
      <c r="DO18" s="1029"/>
      <c r="DP18" s="1030"/>
      <c r="DQ18" s="1028"/>
      <c r="DR18" s="1029"/>
      <c r="DS18" s="1029"/>
      <c r="DT18" s="1029"/>
      <c r="DU18" s="1030"/>
      <c r="DV18" s="1031"/>
      <c r="DW18" s="1032"/>
      <c r="DX18" s="1032"/>
      <c r="DY18" s="1032"/>
      <c r="DZ18" s="1033"/>
      <c r="EA18" s="234"/>
    </row>
    <row r="19" spans="1:131" s="235" customFormat="1" ht="26.25" customHeight="1">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7"/>
      <c r="BT19" s="1048"/>
      <c r="BU19" s="1048"/>
      <c r="BV19" s="1048"/>
      <c r="BW19" s="1048"/>
      <c r="BX19" s="1048"/>
      <c r="BY19" s="1048"/>
      <c r="BZ19" s="1048"/>
      <c r="CA19" s="1048"/>
      <c r="CB19" s="1048"/>
      <c r="CC19" s="1048"/>
      <c r="CD19" s="1048"/>
      <c r="CE19" s="1048"/>
      <c r="CF19" s="1048"/>
      <c r="CG19" s="1049"/>
      <c r="CH19" s="1028"/>
      <c r="CI19" s="1029"/>
      <c r="CJ19" s="1029"/>
      <c r="CK19" s="1029"/>
      <c r="CL19" s="1030"/>
      <c r="CM19" s="1028"/>
      <c r="CN19" s="1029"/>
      <c r="CO19" s="1029"/>
      <c r="CP19" s="1029"/>
      <c r="CQ19" s="1030"/>
      <c r="CR19" s="1028"/>
      <c r="CS19" s="1029"/>
      <c r="CT19" s="1029"/>
      <c r="CU19" s="1029"/>
      <c r="CV19" s="1030"/>
      <c r="CW19" s="1028"/>
      <c r="CX19" s="1029"/>
      <c r="CY19" s="1029"/>
      <c r="CZ19" s="1029"/>
      <c r="DA19" s="1030"/>
      <c r="DB19" s="1028"/>
      <c r="DC19" s="1029"/>
      <c r="DD19" s="1029"/>
      <c r="DE19" s="1029"/>
      <c r="DF19" s="1030"/>
      <c r="DG19" s="1028"/>
      <c r="DH19" s="1029"/>
      <c r="DI19" s="1029"/>
      <c r="DJ19" s="1029"/>
      <c r="DK19" s="1030"/>
      <c r="DL19" s="1028"/>
      <c r="DM19" s="1029"/>
      <c r="DN19" s="1029"/>
      <c r="DO19" s="1029"/>
      <c r="DP19" s="1030"/>
      <c r="DQ19" s="1028"/>
      <c r="DR19" s="1029"/>
      <c r="DS19" s="1029"/>
      <c r="DT19" s="1029"/>
      <c r="DU19" s="1030"/>
      <c r="DV19" s="1031"/>
      <c r="DW19" s="1032"/>
      <c r="DX19" s="1032"/>
      <c r="DY19" s="1032"/>
      <c r="DZ19" s="1033"/>
      <c r="EA19" s="234"/>
    </row>
    <row r="20" spans="1:131" s="235" customFormat="1" ht="26.25" customHeight="1">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7"/>
      <c r="BT20" s="1048"/>
      <c r="BU20" s="1048"/>
      <c r="BV20" s="1048"/>
      <c r="BW20" s="1048"/>
      <c r="BX20" s="1048"/>
      <c r="BY20" s="1048"/>
      <c r="BZ20" s="1048"/>
      <c r="CA20" s="1048"/>
      <c r="CB20" s="1048"/>
      <c r="CC20" s="1048"/>
      <c r="CD20" s="1048"/>
      <c r="CE20" s="1048"/>
      <c r="CF20" s="1048"/>
      <c r="CG20" s="1049"/>
      <c r="CH20" s="1028"/>
      <c r="CI20" s="1029"/>
      <c r="CJ20" s="1029"/>
      <c r="CK20" s="1029"/>
      <c r="CL20" s="1030"/>
      <c r="CM20" s="1028"/>
      <c r="CN20" s="1029"/>
      <c r="CO20" s="1029"/>
      <c r="CP20" s="1029"/>
      <c r="CQ20" s="1030"/>
      <c r="CR20" s="1028"/>
      <c r="CS20" s="1029"/>
      <c r="CT20" s="1029"/>
      <c r="CU20" s="1029"/>
      <c r="CV20" s="1030"/>
      <c r="CW20" s="1028"/>
      <c r="CX20" s="1029"/>
      <c r="CY20" s="1029"/>
      <c r="CZ20" s="1029"/>
      <c r="DA20" s="1030"/>
      <c r="DB20" s="1028"/>
      <c r="DC20" s="1029"/>
      <c r="DD20" s="1029"/>
      <c r="DE20" s="1029"/>
      <c r="DF20" s="1030"/>
      <c r="DG20" s="1028"/>
      <c r="DH20" s="1029"/>
      <c r="DI20" s="1029"/>
      <c r="DJ20" s="1029"/>
      <c r="DK20" s="1030"/>
      <c r="DL20" s="1028"/>
      <c r="DM20" s="1029"/>
      <c r="DN20" s="1029"/>
      <c r="DO20" s="1029"/>
      <c r="DP20" s="1030"/>
      <c r="DQ20" s="1028"/>
      <c r="DR20" s="1029"/>
      <c r="DS20" s="1029"/>
      <c r="DT20" s="1029"/>
      <c r="DU20" s="1030"/>
      <c r="DV20" s="1031"/>
      <c r="DW20" s="1032"/>
      <c r="DX20" s="1032"/>
      <c r="DY20" s="1032"/>
      <c r="DZ20" s="1033"/>
      <c r="EA20" s="234"/>
    </row>
    <row r="21" spans="1:131" s="235" customFormat="1" ht="26.25" customHeight="1" thickBot="1">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7"/>
      <c r="BT21" s="1048"/>
      <c r="BU21" s="1048"/>
      <c r="BV21" s="1048"/>
      <c r="BW21" s="1048"/>
      <c r="BX21" s="1048"/>
      <c r="BY21" s="1048"/>
      <c r="BZ21" s="1048"/>
      <c r="CA21" s="1048"/>
      <c r="CB21" s="1048"/>
      <c r="CC21" s="1048"/>
      <c r="CD21" s="1048"/>
      <c r="CE21" s="1048"/>
      <c r="CF21" s="1048"/>
      <c r="CG21" s="1049"/>
      <c r="CH21" s="1028"/>
      <c r="CI21" s="1029"/>
      <c r="CJ21" s="1029"/>
      <c r="CK21" s="1029"/>
      <c r="CL21" s="1030"/>
      <c r="CM21" s="1028"/>
      <c r="CN21" s="1029"/>
      <c r="CO21" s="1029"/>
      <c r="CP21" s="1029"/>
      <c r="CQ21" s="1030"/>
      <c r="CR21" s="1028"/>
      <c r="CS21" s="1029"/>
      <c r="CT21" s="1029"/>
      <c r="CU21" s="1029"/>
      <c r="CV21" s="1030"/>
      <c r="CW21" s="1028"/>
      <c r="CX21" s="1029"/>
      <c r="CY21" s="1029"/>
      <c r="CZ21" s="1029"/>
      <c r="DA21" s="1030"/>
      <c r="DB21" s="1028"/>
      <c r="DC21" s="1029"/>
      <c r="DD21" s="1029"/>
      <c r="DE21" s="1029"/>
      <c r="DF21" s="1030"/>
      <c r="DG21" s="1028"/>
      <c r="DH21" s="1029"/>
      <c r="DI21" s="1029"/>
      <c r="DJ21" s="1029"/>
      <c r="DK21" s="1030"/>
      <c r="DL21" s="1028"/>
      <c r="DM21" s="1029"/>
      <c r="DN21" s="1029"/>
      <c r="DO21" s="1029"/>
      <c r="DP21" s="1030"/>
      <c r="DQ21" s="1028"/>
      <c r="DR21" s="1029"/>
      <c r="DS21" s="1029"/>
      <c r="DT21" s="1029"/>
      <c r="DU21" s="1030"/>
      <c r="DV21" s="1031"/>
      <c r="DW21" s="1032"/>
      <c r="DX21" s="1032"/>
      <c r="DY21" s="1032"/>
      <c r="DZ21" s="1033"/>
      <c r="EA21" s="234"/>
    </row>
    <row r="22" spans="1:131" s="235" customFormat="1" ht="26.25" customHeight="1">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379</v>
      </c>
      <c r="BA22" s="1060"/>
      <c r="BB22" s="1060"/>
      <c r="BC22" s="1060"/>
      <c r="BD22" s="1061"/>
      <c r="BE22" s="233"/>
      <c r="BF22" s="233"/>
      <c r="BG22" s="233"/>
      <c r="BH22" s="233"/>
      <c r="BI22" s="233"/>
      <c r="BJ22" s="233"/>
      <c r="BK22" s="233"/>
      <c r="BL22" s="233"/>
      <c r="BM22" s="233"/>
      <c r="BN22" s="233"/>
      <c r="BO22" s="233"/>
      <c r="BP22" s="233"/>
      <c r="BQ22" s="242">
        <v>16</v>
      </c>
      <c r="BR22" s="243"/>
      <c r="BS22" s="1047"/>
      <c r="BT22" s="1048"/>
      <c r="BU22" s="1048"/>
      <c r="BV22" s="1048"/>
      <c r="BW22" s="1048"/>
      <c r="BX22" s="1048"/>
      <c r="BY22" s="1048"/>
      <c r="BZ22" s="1048"/>
      <c r="CA22" s="1048"/>
      <c r="CB22" s="1048"/>
      <c r="CC22" s="1048"/>
      <c r="CD22" s="1048"/>
      <c r="CE22" s="1048"/>
      <c r="CF22" s="1048"/>
      <c r="CG22" s="1049"/>
      <c r="CH22" s="1028"/>
      <c r="CI22" s="1029"/>
      <c r="CJ22" s="1029"/>
      <c r="CK22" s="1029"/>
      <c r="CL22" s="1030"/>
      <c r="CM22" s="1028"/>
      <c r="CN22" s="1029"/>
      <c r="CO22" s="1029"/>
      <c r="CP22" s="1029"/>
      <c r="CQ22" s="1030"/>
      <c r="CR22" s="1028"/>
      <c r="CS22" s="1029"/>
      <c r="CT22" s="1029"/>
      <c r="CU22" s="1029"/>
      <c r="CV22" s="1030"/>
      <c r="CW22" s="1028"/>
      <c r="CX22" s="1029"/>
      <c r="CY22" s="1029"/>
      <c r="CZ22" s="1029"/>
      <c r="DA22" s="1030"/>
      <c r="DB22" s="1028"/>
      <c r="DC22" s="1029"/>
      <c r="DD22" s="1029"/>
      <c r="DE22" s="1029"/>
      <c r="DF22" s="1030"/>
      <c r="DG22" s="1028"/>
      <c r="DH22" s="1029"/>
      <c r="DI22" s="1029"/>
      <c r="DJ22" s="1029"/>
      <c r="DK22" s="1030"/>
      <c r="DL22" s="1028"/>
      <c r="DM22" s="1029"/>
      <c r="DN22" s="1029"/>
      <c r="DO22" s="1029"/>
      <c r="DP22" s="1030"/>
      <c r="DQ22" s="1028"/>
      <c r="DR22" s="1029"/>
      <c r="DS22" s="1029"/>
      <c r="DT22" s="1029"/>
      <c r="DU22" s="1030"/>
      <c r="DV22" s="1031"/>
      <c r="DW22" s="1032"/>
      <c r="DX22" s="1032"/>
      <c r="DY22" s="1032"/>
      <c r="DZ22" s="1033"/>
      <c r="EA22" s="234"/>
    </row>
    <row r="23" spans="1:131" s="235" customFormat="1" ht="26.25" customHeight="1" thickBot="1">
      <c r="A23" s="244" t="s">
        <v>380</v>
      </c>
      <c r="B23" s="975" t="s">
        <v>381</v>
      </c>
      <c r="C23" s="976"/>
      <c r="D23" s="976"/>
      <c r="E23" s="976"/>
      <c r="F23" s="976"/>
      <c r="G23" s="976"/>
      <c r="H23" s="976"/>
      <c r="I23" s="976"/>
      <c r="J23" s="976"/>
      <c r="K23" s="976"/>
      <c r="L23" s="976"/>
      <c r="M23" s="976"/>
      <c r="N23" s="976"/>
      <c r="O23" s="976"/>
      <c r="P23" s="977"/>
      <c r="Q23" s="1099"/>
      <c r="R23" s="1100"/>
      <c r="S23" s="1100"/>
      <c r="T23" s="1100"/>
      <c r="U23" s="1100"/>
      <c r="V23" s="1100"/>
      <c r="W23" s="1100"/>
      <c r="X23" s="1100"/>
      <c r="Y23" s="1100"/>
      <c r="Z23" s="1100"/>
      <c r="AA23" s="1100"/>
      <c r="AB23" s="1100"/>
      <c r="AC23" s="1100"/>
      <c r="AD23" s="1100"/>
      <c r="AE23" s="1101"/>
      <c r="AF23" s="1102">
        <v>589</v>
      </c>
      <c r="AG23" s="1100"/>
      <c r="AH23" s="1100"/>
      <c r="AI23" s="1100"/>
      <c r="AJ23" s="1103"/>
      <c r="AK23" s="1104"/>
      <c r="AL23" s="1105"/>
      <c r="AM23" s="1105"/>
      <c r="AN23" s="1105"/>
      <c r="AO23" s="1105"/>
      <c r="AP23" s="1100"/>
      <c r="AQ23" s="1100"/>
      <c r="AR23" s="1100"/>
      <c r="AS23" s="1100"/>
      <c r="AT23" s="1100"/>
      <c r="AU23" s="1106"/>
      <c r="AV23" s="1106"/>
      <c r="AW23" s="1106"/>
      <c r="AX23" s="1106"/>
      <c r="AY23" s="1107"/>
      <c r="AZ23" s="1096" t="s">
        <v>382</v>
      </c>
      <c r="BA23" s="1097"/>
      <c r="BB23" s="1097"/>
      <c r="BC23" s="1097"/>
      <c r="BD23" s="1098"/>
      <c r="BE23" s="233"/>
      <c r="BF23" s="233"/>
      <c r="BG23" s="233"/>
      <c r="BH23" s="233"/>
      <c r="BI23" s="233"/>
      <c r="BJ23" s="233"/>
      <c r="BK23" s="233"/>
      <c r="BL23" s="233"/>
      <c r="BM23" s="233"/>
      <c r="BN23" s="233"/>
      <c r="BO23" s="233"/>
      <c r="BP23" s="233"/>
      <c r="BQ23" s="242">
        <v>17</v>
      </c>
      <c r="BR23" s="243"/>
      <c r="BS23" s="1047"/>
      <c r="BT23" s="1048"/>
      <c r="BU23" s="1048"/>
      <c r="BV23" s="1048"/>
      <c r="BW23" s="1048"/>
      <c r="BX23" s="1048"/>
      <c r="BY23" s="1048"/>
      <c r="BZ23" s="1048"/>
      <c r="CA23" s="1048"/>
      <c r="CB23" s="1048"/>
      <c r="CC23" s="1048"/>
      <c r="CD23" s="1048"/>
      <c r="CE23" s="1048"/>
      <c r="CF23" s="1048"/>
      <c r="CG23" s="1049"/>
      <c r="CH23" s="1028"/>
      <c r="CI23" s="1029"/>
      <c r="CJ23" s="1029"/>
      <c r="CK23" s="1029"/>
      <c r="CL23" s="1030"/>
      <c r="CM23" s="1028"/>
      <c r="CN23" s="1029"/>
      <c r="CO23" s="1029"/>
      <c r="CP23" s="1029"/>
      <c r="CQ23" s="1030"/>
      <c r="CR23" s="1028"/>
      <c r="CS23" s="1029"/>
      <c r="CT23" s="1029"/>
      <c r="CU23" s="1029"/>
      <c r="CV23" s="1030"/>
      <c r="CW23" s="1028"/>
      <c r="CX23" s="1029"/>
      <c r="CY23" s="1029"/>
      <c r="CZ23" s="1029"/>
      <c r="DA23" s="1030"/>
      <c r="DB23" s="1028"/>
      <c r="DC23" s="1029"/>
      <c r="DD23" s="1029"/>
      <c r="DE23" s="1029"/>
      <c r="DF23" s="1030"/>
      <c r="DG23" s="1028"/>
      <c r="DH23" s="1029"/>
      <c r="DI23" s="1029"/>
      <c r="DJ23" s="1029"/>
      <c r="DK23" s="1030"/>
      <c r="DL23" s="1028"/>
      <c r="DM23" s="1029"/>
      <c r="DN23" s="1029"/>
      <c r="DO23" s="1029"/>
      <c r="DP23" s="1030"/>
      <c r="DQ23" s="1028"/>
      <c r="DR23" s="1029"/>
      <c r="DS23" s="1029"/>
      <c r="DT23" s="1029"/>
      <c r="DU23" s="1030"/>
      <c r="DV23" s="1031"/>
      <c r="DW23" s="1032"/>
      <c r="DX23" s="1032"/>
      <c r="DY23" s="1032"/>
      <c r="DZ23" s="1033"/>
      <c r="EA23" s="234"/>
    </row>
    <row r="24" spans="1:131" s="235" customFormat="1" ht="26.25" customHeight="1">
      <c r="A24" s="1095" t="s">
        <v>383</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7"/>
      <c r="BT24" s="1048"/>
      <c r="BU24" s="1048"/>
      <c r="BV24" s="1048"/>
      <c r="BW24" s="1048"/>
      <c r="BX24" s="1048"/>
      <c r="BY24" s="1048"/>
      <c r="BZ24" s="1048"/>
      <c r="CA24" s="1048"/>
      <c r="CB24" s="1048"/>
      <c r="CC24" s="1048"/>
      <c r="CD24" s="1048"/>
      <c r="CE24" s="1048"/>
      <c r="CF24" s="1048"/>
      <c r="CG24" s="1049"/>
      <c r="CH24" s="1028"/>
      <c r="CI24" s="1029"/>
      <c r="CJ24" s="1029"/>
      <c r="CK24" s="1029"/>
      <c r="CL24" s="1030"/>
      <c r="CM24" s="1028"/>
      <c r="CN24" s="1029"/>
      <c r="CO24" s="1029"/>
      <c r="CP24" s="1029"/>
      <c r="CQ24" s="1030"/>
      <c r="CR24" s="1028"/>
      <c r="CS24" s="1029"/>
      <c r="CT24" s="1029"/>
      <c r="CU24" s="1029"/>
      <c r="CV24" s="1030"/>
      <c r="CW24" s="1028"/>
      <c r="CX24" s="1029"/>
      <c r="CY24" s="1029"/>
      <c r="CZ24" s="1029"/>
      <c r="DA24" s="1030"/>
      <c r="DB24" s="1028"/>
      <c r="DC24" s="1029"/>
      <c r="DD24" s="1029"/>
      <c r="DE24" s="1029"/>
      <c r="DF24" s="1030"/>
      <c r="DG24" s="1028"/>
      <c r="DH24" s="1029"/>
      <c r="DI24" s="1029"/>
      <c r="DJ24" s="1029"/>
      <c r="DK24" s="1030"/>
      <c r="DL24" s="1028"/>
      <c r="DM24" s="1029"/>
      <c r="DN24" s="1029"/>
      <c r="DO24" s="1029"/>
      <c r="DP24" s="1030"/>
      <c r="DQ24" s="1028"/>
      <c r="DR24" s="1029"/>
      <c r="DS24" s="1029"/>
      <c r="DT24" s="1029"/>
      <c r="DU24" s="1030"/>
      <c r="DV24" s="1031"/>
      <c r="DW24" s="1032"/>
      <c r="DX24" s="1032"/>
      <c r="DY24" s="1032"/>
      <c r="DZ24" s="1033"/>
      <c r="EA24" s="234"/>
    </row>
    <row r="25" spans="1:131" s="227" customFormat="1" ht="26.25" customHeight="1" thickBot="1">
      <c r="A25" s="1094" t="s">
        <v>384</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7"/>
      <c r="BT25" s="1048"/>
      <c r="BU25" s="1048"/>
      <c r="BV25" s="1048"/>
      <c r="BW25" s="1048"/>
      <c r="BX25" s="1048"/>
      <c r="BY25" s="1048"/>
      <c r="BZ25" s="1048"/>
      <c r="CA25" s="1048"/>
      <c r="CB25" s="1048"/>
      <c r="CC25" s="1048"/>
      <c r="CD25" s="1048"/>
      <c r="CE25" s="1048"/>
      <c r="CF25" s="1048"/>
      <c r="CG25" s="1049"/>
      <c r="CH25" s="1028"/>
      <c r="CI25" s="1029"/>
      <c r="CJ25" s="1029"/>
      <c r="CK25" s="1029"/>
      <c r="CL25" s="1030"/>
      <c r="CM25" s="1028"/>
      <c r="CN25" s="1029"/>
      <c r="CO25" s="1029"/>
      <c r="CP25" s="1029"/>
      <c r="CQ25" s="1030"/>
      <c r="CR25" s="1028"/>
      <c r="CS25" s="1029"/>
      <c r="CT25" s="1029"/>
      <c r="CU25" s="1029"/>
      <c r="CV25" s="1030"/>
      <c r="CW25" s="1028"/>
      <c r="CX25" s="1029"/>
      <c r="CY25" s="1029"/>
      <c r="CZ25" s="1029"/>
      <c r="DA25" s="1030"/>
      <c r="DB25" s="1028"/>
      <c r="DC25" s="1029"/>
      <c r="DD25" s="1029"/>
      <c r="DE25" s="1029"/>
      <c r="DF25" s="1030"/>
      <c r="DG25" s="1028"/>
      <c r="DH25" s="1029"/>
      <c r="DI25" s="1029"/>
      <c r="DJ25" s="1029"/>
      <c r="DK25" s="1030"/>
      <c r="DL25" s="1028"/>
      <c r="DM25" s="1029"/>
      <c r="DN25" s="1029"/>
      <c r="DO25" s="1029"/>
      <c r="DP25" s="1030"/>
      <c r="DQ25" s="1028"/>
      <c r="DR25" s="1029"/>
      <c r="DS25" s="1029"/>
      <c r="DT25" s="1029"/>
      <c r="DU25" s="1030"/>
      <c r="DV25" s="1031"/>
      <c r="DW25" s="1032"/>
      <c r="DX25" s="1032"/>
      <c r="DY25" s="1032"/>
      <c r="DZ25" s="1033"/>
      <c r="EA25" s="226"/>
    </row>
    <row r="26" spans="1:131" s="227" customFormat="1" ht="26.25" customHeight="1">
      <c r="A26" s="1034" t="s">
        <v>361</v>
      </c>
      <c r="B26" s="1035"/>
      <c r="C26" s="1035"/>
      <c r="D26" s="1035"/>
      <c r="E26" s="1035"/>
      <c r="F26" s="1035"/>
      <c r="G26" s="1035"/>
      <c r="H26" s="1035"/>
      <c r="I26" s="1035"/>
      <c r="J26" s="1035"/>
      <c r="K26" s="1035"/>
      <c r="L26" s="1035"/>
      <c r="M26" s="1035"/>
      <c r="N26" s="1035"/>
      <c r="O26" s="1035"/>
      <c r="P26" s="1036"/>
      <c r="Q26" s="1020" t="s">
        <v>385</v>
      </c>
      <c r="R26" s="1021"/>
      <c r="S26" s="1021"/>
      <c r="T26" s="1021"/>
      <c r="U26" s="1022"/>
      <c r="V26" s="1020" t="s">
        <v>386</v>
      </c>
      <c r="W26" s="1021"/>
      <c r="X26" s="1021"/>
      <c r="Y26" s="1021"/>
      <c r="Z26" s="1022"/>
      <c r="AA26" s="1020" t="s">
        <v>387</v>
      </c>
      <c r="AB26" s="1021"/>
      <c r="AC26" s="1021"/>
      <c r="AD26" s="1021"/>
      <c r="AE26" s="1021"/>
      <c r="AF26" s="1090" t="s">
        <v>388</v>
      </c>
      <c r="AG26" s="1041"/>
      <c r="AH26" s="1041"/>
      <c r="AI26" s="1041"/>
      <c r="AJ26" s="1091"/>
      <c r="AK26" s="1021" t="s">
        <v>389</v>
      </c>
      <c r="AL26" s="1021"/>
      <c r="AM26" s="1021"/>
      <c r="AN26" s="1021"/>
      <c r="AO26" s="1022"/>
      <c r="AP26" s="1020" t="s">
        <v>390</v>
      </c>
      <c r="AQ26" s="1021"/>
      <c r="AR26" s="1021"/>
      <c r="AS26" s="1021"/>
      <c r="AT26" s="1022"/>
      <c r="AU26" s="1020" t="s">
        <v>391</v>
      </c>
      <c r="AV26" s="1021"/>
      <c r="AW26" s="1021"/>
      <c r="AX26" s="1021"/>
      <c r="AY26" s="1022"/>
      <c r="AZ26" s="1020" t="s">
        <v>392</v>
      </c>
      <c r="BA26" s="1021"/>
      <c r="BB26" s="1021"/>
      <c r="BC26" s="1021"/>
      <c r="BD26" s="1022"/>
      <c r="BE26" s="1020" t="s">
        <v>368</v>
      </c>
      <c r="BF26" s="1021"/>
      <c r="BG26" s="1021"/>
      <c r="BH26" s="1021"/>
      <c r="BI26" s="1026"/>
      <c r="BJ26" s="232"/>
      <c r="BK26" s="232"/>
      <c r="BL26" s="232"/>
      <c r="BM26" s="232"/>
      <c r="BN26" s="232"/>
      <c r="BO26" s="245"/>
      <c r="BP26" s="245"/>
      <c r="BQ26" s="242">
        <v>20</v>
      </c>
      <c r="BR26" s="243"/>
      <c r="BS26" s="1047"/>
      <c r="BT26" s="1048"/>
      <c r="BU26" s="1048"/>
      <c r="BV26" s="1048"/>
      <c r="BW26" s="1048"/>
      <c r="BX26" s="1048"/>
      <c r="BY26" s="1048"/>
      <c r="BZ26" s="1048"/>
      <c r="CA26" s="1048"/>
      <c r="CB26" s="1048"/>
      <c r="CC26" s="1048"/>
      <c r="CD26" s="1048"/>
      <c r="CE26" s="1048"/>
      <c r="CF26" s="1048"/>
      <c r="CG26" s="1049"/>
      <c r="CH26" s="1028"/>
      <c r="CI26" s="1029"/>
      <c r="CJ26" s="1029"/>
      <c r="CK26" s="1029"/>
      <c r="CL26" s="1030"/>
      <c r="CM26" s="1028"/>
      <c r="CN26" s="1029"/>
      <c r="CO26" s="1029"/>
      <c r="CP26" s="1029"/>
      <c r="CQ26" s="1030"/>
      <c r="CR26" s="1028"/>
      <c r="CS26" s="1029"/>
      <c r="CT26" s="1029"/>
      <c r="CU26" s="1029"/>
      <c r="CV26" s="1030"/>
      <c r="CW26" s="1028"/>
      <c r="CX26" s="1029"/>
      <c r="CY26" s="1029"/>
      <c r="CZ26" s="1029"/>
      <c r="DA26" s="1030"/>
      <c r="DB26" s="1028"/>
      <c r="DC26" s="1029"/>
      <c r="DD26" s="1029"/>
      <c r="DE26" s="1029"/>
      <c r="DF26" s="1030"/>
      <c r="DG26" s="1028"/>
      <c r="DH26" s="1029"/>
      <c r="DI26" s="1029"/>
      <c r="DJ26" s="1029"/>
      <c r="DK26" s="1030"/>
      <c r="DL26" s="1028"/>
      <c r="DM26" s="1029"/>
      <c r="DN26" s="1029"/>
      <c r="DO26" s="1029"/>
      <c r="DP26" s="1030"/>
      <c r="DQ26" s="1028"/>
      <c r="DR26" s="1029"/>
      <c r="DS26" s="1029"/>
      <c r="DT26" s="1029"/>
      <c r="DU26" s="1030"/>
      <c r="DV26" s="1031"/>
      <c r="DW26" s="1032"/>
      <c r="DX26" s="1032"/>
      <c r="DY26" s="1032"/>
      <c r="DZ26" s="1033"/>
      <c r="EA26" s="226"/>
    </row>
    <row r="27" spans="1:131" s="227" customFormat="1" ht="26.25" customHeight="1" thickBot="1">
      <c r="A27" s="1037"/>
      <c r="B27" s="1038"/>
      <c r="C27" s="1038"/>
      <c r="D27" s="1038"/>
      <c r="E27" s="1038"/>
      <c r="F27" s="1038"/>
      <c r="G27" s="1038"/>
      <c r="H27" s="1038"/>
      <c r="I27" s="1038"/>
      <c r="J27" s="1038"/>
      <c r="K27" s="1038"/>
      <c r="L27" s="1038"/>
      <c r="M27" s="1038"/>
      <c r="N27" s="1038"/>
      <c r="O27" s="1038"/>
      <c r="P27" s="1039"/>
      <c r="Q27" s="1023"/>
      <c r="R27" s="1024"/>
      <c r="S27" s="1024"/>
      <c r="T27" s="1024"/>
      <c r="U27" s="1025"/>
      <c r="V27" s="1023"/>
      <c r="W27" s="1024"/>
      <c r="X27" s="1024"/>
      <c r="Y27" s="1024"/>
      <c r="Z27" s="1025"/>
      <c r="AA27" s="1023"/>
      <c r="AB27" s="1024"/>
      <c r="AC27" s="1024"/>
      <c r="AD27" s="1024"/>
      <c r="AE27" s="1024"/>
      <c r="AF27" s="1092"/>
      <c r="AG27" s="1044"/>
      <c r="AH27" s="1044"/>
      <c r="AI27" s="1044"/>
      <c r="AJ27" s="1093"/>
      <c r="AK27" s="1024"/>
      <c r="AL27" s="1024"/>
      <c r="AM27" s="1024"/>
      <c r="AN27" s="1024"/>
      <c r="AO27" s="1025"/>
      <c r="AP27" s="1023"/>
      <c r="AQ27" s="1024"/>
      <c r="AR27" s="1024"/>
      <c r="AS27" s="1024"/>
      <c r="AT27" s="1025"/>
      <c r="AU27" s="1023"/>
      <c r="AV27" s="1024"/>
      <c r="AW27" s="1024"/>
      <c r="AX27" s="1024"/>
      <c r="AY27" s="1025"/>
      <c r="AZ27" s="1023"/>
      <c r="BA27" s="1024"/>
      <c r="BB27" s="1024"/>
      <c r="BC27" s="1024"/>
      <c r="BD27" s="1025"/>
      <c r="BE27" s="1023"/>
      <c r="BF27" s="1024"/>
      <c r="BG27" s="1024"/>
      <c r="BH27" s="1024"/>
      <c r="BI27" s="1027"/>
      <c r="BJ27" s="232"/>
      <c r="BK27" s="232"/>
      <c r="BL27" s="232"/>
      <c r="BM27" s="232"/>
      <c r="BN27" s="232"/>
      <c r="BO27" s="245"/>
      <c r="BP27" s="245"/>
      <c r="BQ27" s="242">
        <v>21</v>
      </c>
      <c r="BR27" s="243"/>
      <c r="BS27" s="1047"/>
      <c r="BT27" s="1048"/>
      <c r="BU27" s="1048"/>
      <c r="BV27" s="1048"/>
      <c r="BW27" s="1048"/>
      <c r="BX27" s="1048"/>
      <c r="BY27" s="1048"/>
      <c r="BZ27" s="1048"/>
      <c r="CA27" s="1048"/>
      <c r="CB27" s="1048"/>
      <c r="CC27" s="1048"/>
      <c r="CD27" s="1048"/>
      <c r="CE27" s="1048"/>
      <c r="CF27" s="1048"/>
      <c r="CG27" s="1049"/>
      <c r="CH27" s="1028"/>
      <c r="CI27" s="1029"/>
      <c r="CJ27" s="1029"/>
      <c r="CK27" s="1029"/>
      <c r="CL27" s="1030"/>
      <c r="CM27" s="1028"/>
      <c r="CN27" s="1029"/>
      <c r="CO27" s="1029"/>
      <c r="CP27" s="1029"/>
      <c r="CQ27" s="1030"/>
      <c r="CR27" s="1028"/>
      <c r="CS27" s="1029"/>
      <c r="CT27" s="1029"/>
      <c r="CU27" s="1029"/>
      <c r="CV27" s="1030"/>
      <c r="CW27" s="1028"/>
      <c r="CX27" s="1029"/>
      <c r="CY27" s="1029"/>
      <c r="CZ27" s="1029"/>
      <c r="DA27" s="1030"/>
      <c r="DB27" s="1028"/>
      <c r="DC27" s="1029"/>
      <c r="DD27" s="1029"/>
      <c r="DE27" s="1029"/>
      <c r="DF27" s="1030"/>
      <c r="DG27" s="1028"/>
      <c r="DH27" s="1029"/>
      <c r="DI27" s="1029"/>
      <c r="DJ27" s="1029"/>
      <c r="DK27" s="1030"/>
      <c r="DL27" s="1028"/>
      <c r="DM27" s="1029"/>
      <c r="DN27" s="1029"/>
      <c r="DO27" s="1029"/>
      <c r="DP27" s="1030"/>
      <c r="DQ27" s="1028"/>
      <c r="DR27" s="1029"/>
      <c r="DS27" s="1029"/>
      <c r="DT27" s="1029"/>
      <c r="DU27" s="1030"/>
      <c r="DV27" s="1031"/>
      <c r="DW27" s="1032"/>
      <c r="DX27" s="1032"/>
      <c r="DY27" s="1032"/>
      <c r="DZ27" s="1033"/>
      <c r="EA27" s="226"/>
    </row>
    <row r="28" spans="1:131" s="227" customFormat="1" ht="26.25" customHeight="1" thickTop="1">
      <c r="A28" s="246">
        <v>1</v>
      </c>
      <c r="B28" s="1081" t="s">
        <v>393</v>
      </c>
      <c r="C28" s="1082"/>
      <c r="D28" s="1082"/>
      <c r="E28" s="1082"/>
      <c r="F28" s="1082"/>
      <c r="G28" s="1082"/>
      <c r="H28" s="1082"/>
      <c r="I28" s="1082"/>
      <c r="J28" s="1082"/>
      <c r="K28" s="1082"/>
      <c r="L28" s="1082"/>
      <c r="M28" s="1082"/>
      <c r="N28" s="1082"/>
      <c r="O28" s="1082"/>
      <c r="P28" s="1083"/>
      <c r="Q28" s="1084"/>
      <c r="R28" s="1085"/>
      <c r="S28" s="1085"/>
      <c r="T28" s="1085"/>
      <c r="U28" s="1085"/>
      <c r="V28" s="1085"/>
      <c r="W28" s="1085"/>
      <c r="X28" s="1085"/>
      <c r="Y28" s="1085"/>
      <c r="Z28" s="1085"/>
      <c r="AA28" s="1085"/>
      <c r="AB28" s="1085"/>
      <c r="AC28" s="1085"/>
      <c r="AD28" s="1085"/>
      <c r="AE28" s="1086"/>
      <c r="AF28" s="1087">
        <v>198</v>
      </c>
      <c r="AG28" s="1085"/>
      <c r="AH28" s="1085"/>
      <c r="AI28" s="1085"/>
      <c r="AJ28" s="1088"/>
      <c r="AK28" s="1089"/>
      <c r="AL28" s="1077"/>
      <c r="AM28" s="1077"/>
      <c r="AN28" s="1077"/>
      <c r="AO28" s="1077"/>
      <c r="AP28" s="1077"/>
      <c r="AQ28" s="1077"/>
      <c r="AR28" s="1077"/>
      <c r="AS28" s="1077"/>
      <c r="AT28" s="1077"/>
      <c r="AU28" s="1077"/>
      <c r="AV28" s="1077"/>
      <c r="AW28" s="1077"/>
      <c r="AX28" s="1077"/>
      <c r="AY28" s="1077"/>
      <c r="AZ28" s="1078"/>
      <c r="BA28" s="1078"/>
      <c r="BB28" s="1078"/>
      <c r="BC28" s="1078"/>
      <c r="BD28" s="1078"/>
      <c r="BE28" s="1079"/>
      <c r="BF28" s="1079"/>
      <c r="BG28" s="1079"/>
      <c r="BH28" s="1079"/>
      <c r="BI28" s="1080"/>
      <c r="BJ28" s="232"/>
      <c r="BK28" s="232"/>
      <c r="BL28" s="232"/>
      <c r="BM28" s="232"/>
      <c r="BN28" s="232"/>
      <c r="BO28" s="245"/>
      <c r="BP28" s="245"/>
      <c r="BQ28" s="242">
        <v>22</v>
      </c>
      <c r="BR28" s="243"/>
      <c r="BS28" s="1047"/>
      <c r="BT28" s="1048"/>
      <c r="BU28" s="1048"/>
      <c r="BV28" s="1048"/>
      <c r="BW28" s="1048"/>
      <c r="BX28" s="1048"/>
      <c r="BY28" s="1048"/>
      <c r="BZ28" s="1048"/>
      <c r="CA28" s="1048"/>
      <c r="CB28" s="1048"/>
      <c r="CC28" s="1048"/>
      <c r="CD28" s="1048"/>
      <c r="CE28" s="1048"/>
      <c r="CF28" s="1048"/>
      <c r="CG28" s="1049"/>
      <c r="CH28" s="1028"/>
      <c r="CI28" s="1029"/>
      <c r="CJ28" s="1029"/>
      <c r="CK28" s="1029"/>
      <c r="CL28" s="1030"/>
      <c r="CM28" s="1028"/>
      <c r="CN28" s="1029"/>
      <c r="CO28" s="1029"/>
      <c r="CP28" s="1029"/>
      <c r="CQ28" s="1030"/>
      <c r="CR28" s="1028"/>
      <c r="CS28" s="1029"/>
      <c r="CT28" s="1029"/>
      <c r="CU28" s="1029"/>
      <c r="CV28" s="1030"/>
      <c r="CW28" s="1028"/>
      <c r="CX28" s="1029"/>
      <c r="CY28" s="1029"/>
      <c r="CZ28" s="1029"/>
      <c r="DA28" s="1030"/>
      <c r="DB28" s="1028"/>
      <c r="DC28" s="1029"/>
      <c r="DD28" s="1029"/>
      <c r="DE28" s="1029"/>
      <c r="DF28" s="1030"/>
      <c r="DG28" s="1028"/>
      <c r="DH28" s="1029"/>
      <c r="DI28" s="1029"/>
      <c r="DJ28" s="1029"/>
      <c r="DK28" s="1030"/>
      <c r="DL28" s="1028"/>
      <c r="DM28" s="1029"/>
      <c r="DN28" s="1029"/>
      <c r="DO28" s="1029"/>
      <c r="DP28" s="1030"/>
      <c r="DQ28" s="1028"/>
      <c r="DR28" s="1029"/>
      <c r="DS28" s="1029"/>
      <c r="DT28" s="1029"/>
      <c r="DU28" s="1030"/>
      <c r="DV28" s="1031"/>
      <c r="DW28" s="1032"/>
      <c r="DX28" s="1032"/>
      <c r="DY28" s="1032"/>
      <c r="DZ28" s="1033"/>
      <c r="EA28" s="226"/>
    </row>
    <row r="29" spans="1:131" s="227" customFormat="1" ht="26.25" customHeight="1">
      <c r="A29" s="246">
        <v>2</v>
      </c>
      <c r="B29" s="1062" t="s">
        <v>394</v>
      </c>
      <c r="C29" s="1063"/>
      <c r="D29" s="1063"/>
      <c r="E29" s="1063"/>
      <c r="F29" s="1063"/>
      <c r="G29" s="1063"/>
      <c r="H29" s="1063"/>
      <c r="I29" s="1063"/>
      <c r="J29" s="1063"/>
      <c r="K29" s="1063"/>
      <c r="L29" s="1063"/>
      <c r="M29" s="1063"/>
      <c r="N29" s="1063"/>
      <c r="O29" s="1063"/>
      <c r="P29" s="1064"/>
      <c r="Q29" s="1074"/>
      <c r="R29" s="1075"/>
      <c r="S29" s="1075"/>
      <c r="T29" s="1075"/>
      <c r="U29" s="1075"/>
      <c r="V29" s="1075"/>
      <c r="W29" s="1075"/>
      <c r="X29" s="1075"/>
      <c r="Y29" s="1075"/>
      <c r="Z29" s="1075"/>
      <c r="AA29" s="1075"/>
      <c r="AB29" s="1075"/>
      <c r="AC29" s="1075"/>
      <c r="AD29" s="1075"/>
      <c r="AE29" s="1076"/>
      <c r="AF29" s="1068">
        <v>6</v>
      </c>
      <c r="AG29" s="1069"/>
      <c r="AH29" s="1069"/>
      <c r="AI29" s="1069"/>
      <c r="AJ29" s="1070"/>
      <c r="AK29" s="1011"/>
      <c r="AL29" s="1002"/>
      <c r="AM29" s="1002"/>
      <c r="AN29" s="1002"/>
      <c r="AO29" s="1002"/>
      <c r="AP29" s="1002"/>
      <c r="AQ29" s="1002"/>
      <c r="AR29" s="1002"/>
      <c r="AS29" s="1002"/>
      <c r="AT29" s="1002"/>
      <c r="AU29" s="1002"/>
      <c r="AV29" s="1002"/>
      <c r="AW29" s="1002"/>
      <c r="AX29" s="1002"/>
      <c r="AY29" s="1002"/>
      <c r="AZ29" s="1073"/>
      <c r="BA29" s="1073"/>
      <c r="BB29" s="1073"/>
      <c r="BC29" s="1073"/>
      <c r="BD29" s="1073"/>
      <c r="BE29" s="1057"/>
      <c r="BF29" s="1057"/>
      <c r="BG29" s="1057"/>
      <c r="BH29" s="1057"/>
      <c r="BI29" s="1058"/>
      <c r="BJ29" s="232"/>
      <c r="BK29" s="232"/>
      <c r="BL29" s="232"/>
      <c r="BM29" s="232"/>
      <c r="BN29" s="232"/>
      <c r="BO29" s="245"/>
      <c r="BP29" s="245"/>
      <c r="BQ29" s="242">
        <v>23</v>
      </c>
      <c r="BR29" s="243"/>
      <c r="BS29" s="1047"/>
      <c r="BT29" s="1048"/>
      <c r="BU29" s="1048"/>
      <c r="BV29" s="1048"/>
      <c r="BW29" s="1048"/>
      <c r="BX29" s="1048"/>
      <c r="BY29" s="1048"/>
      <c r="BZ29" s="1048"/>
      <c r="CA29" s="1048"/>
      <c r="CB29" s="1048"/>
      <c r="CC29" s="1048"/>
      <c r="CD29" s="1048"/>
      <c r="CE29" s="1048"/>
      <c r="CF29" s="1048"/>
      <c r="CG29" s="1049"/>
      <c r="CH29" s="1028"/>
      <c r="CI29" s="1029"/>
      <c r="CJ29" s="1029"/>
      <c r="CK29" s="1029"/>
      <c r="CL29" s="1030"/>
      <c r="CM29" s="1028"/>
      <c r="CN29" s="1029"/>
      <c r="CO29" s="1029"/>
      <c r="CP29" s="1029"/>
      <c r="CQ29" s="1030"/>
      <c r="CR29" s="1028"/>
      <c r="CS29" s="1029"/>
      <c r="CT29" s="1029"/>
      <c r="CU29" s="1029"/>
      <c r="CV29" s="1030"/>
      <c r="CW29" s="1028"/>
      <c r="CX29" s="1029"/>
      <c r="CY29" s="1029"/>
      <c r="CZ29" s="1029"/>
      <c r="DA29" s="1030"/>
      <c r="DB29" s="1028"/>
      <c r="DC29" s="1029"/>
      <c r="DD29" s="1029"/>
      <c r="DE29" s="1029"/>
      <c r="DF29" s="1030"/>
      <c r="DG29" s="1028"/>
      <c r="DH29" s="1029"/>
      <c r="DI29" s="1029"/>
      <c r="DJ29" s="1029"/>
      <c r="DK29" s="1030"/>
      <c r="DL29" s="1028"/>
      <c r="DM29" s="1029"/>
      <c r="DN29" s="1029"/>
      <c r="DO29" s="1029"/>
      <c r="DP29" s="1030"/>
      <c r="DQ29" s="1028"/>
      <c r="DR29" s="1029"/>
      <c r="DS29" s="1029"/>
      <c r="DT29" s="1029"/>
      <c r="DU29" s="1030"/>
      <c r="DV29" s="1031"/>
      <c r="DW29" s="1032"/>
      <c r="DX29" s="1032"/>
      <c r="DY29" s="1032"/>
      <c r="DZ29" s="1033"/>
      <c r="EA29" s="226"/>
    </row>
    <row r="30" spans="1:131" s="227" customFormat="1" ht="26.25" customHeight="1">
      <c r="A30" s="246">
        <v>3</v>
      </c>
      <c r="B30" s="1062" t="s">
        <v>395</v>
      </c>
      <c r="C30" s="1063"/>
      <c r="D30" s="1063"/>
      <c r="E30" s="1063"/>
      <c r="F30" s="1063"/>
      <c r="G30" s="1063"/>
      <c r="H30" s="1063"/>
      <c r="I30" s="1063"/>
      <c r="J30" s="1063"/>
      <c r="K30" s="1063"/>
      <c r="L30" s="1063"/>
      <c r="M30" s="1063"/>
      <c r="N30" s="1063"/>
      <c r="O30" s="1063"/>
      <c r="P30" s="1064"/>
      <c r="Q30" s="1074"/>
      <c r="R30" s="1075"/>
      <c r="S30" s="1075"/>
      <c r="T30" s="1075"/>
      <c r="U30" s="1075"/>
      <c r="V30" s="1075"/>
      <c r="W30" s="1075"/>
      <c r="X30" s="1075"/>
      <c r="Y30" s="1075"/>
      <c r="Z30" s="1075"/>
      <c r="AA30" s="1075"/>
      <c r="AB30" s="1075"/>
      <c r="AC30" s="1075"/>
      <c r="AD30" s="1075"/>
      <c r="AE30" s="1076"/>
      <c r="AF30" s="1068">
        <v>8</v>
      </c>
      <c r="AG30" s="1069"/>
      <c r="AH30" s="1069"/>
      <c r="AI30" s="1069"/>
      <c r="AJ30" s="1070"/>
      <c r="AK30" s="1011"/>
      <c r="AL30" s="1002"/>
      <c r="AM30" s="1002"/>
      <c r="AN30" s="1002"/>
      <c r="AO30" s="1002"/>
      <c r="AP30" s="1002"/>
      <c r="AQ30" s="1002"/>
      <c r="AR30" s="1002"/>
      <c r="AS30" s="1002"/>
      <c r="AT30" s="1002"/>
      <c r="AU30" s="1002"/>
      <c r="AV30" s="1002"/>
      <c r="AW30" s="1002"/>
      <c r="AX30" s="1002"/>
      <c r="AY30" s="1002"/>
      <c r="AZ30" s="1073"/>
      <c r="BA30" s="1073"/>
      <c r="BB30" s="1073"/>
      <c r="BC30" s="1073"/>
      <c r="BD30" s="1073"/>
      <c r="BE30" s="1057"/>
      <c r="BF30" s="1057"/>
      <c r="BG30" s="1057"/>
      <c r="BH30" s="1057"/>
      <c r="BI30" s="1058"/>
      <c r="BJ30" s="232"/>
      <c r="BK30" s="232"/>
      <c r="BL30" s="232"/>
      <c r="BM30" s="232"/>
      <c r="BN30" s="232"/>
      <c r="BO30" s="245"/>
      <c r="BP30" s="245"/>
      <c r="BQ30" s="242">
        <v>24</v>
      </c>
      <c r="BR30" s="243"/>
      <c r="BS30" s="1047"/>
      <c r="BT30" s="1048"/>
      <c r="BU30" s="1048"/>
      <c r="BV30" s="1048"/>
      <c r="BW30" s="1048"/>
      <c r="BX30" s="1048"/>
      <c r="BY30" s="1048"/>
      <c r="BZ30" s="1048"/>
      <c r="CA30" s="1048"/>
      <c r="CB30" s="1048"/>
      <c r="CC30" s="1048"/>
      <c r="CD30" s="1048"/>
      <c r="CE30" s="1048"/>
      <c r="CF30" s="1048"/>
      <c r="CG30" s="1049"/>
      <c r="CH30" s="1028"/>
      <c r="CI30" s="1029"/>
      <c r="CJ30" s="1029"/>
      <c r="CK30" s="1029"/>
      <c r="CL30" s="1030"/>
      <c r="CM30" s="1028"/>
      <c r="CN30" s="1029"/>
      <c r="CO30" s="1029"/>
      <c r="CP30" s="1029"/>
      <c r="CQ30" s="1030"/>
      <c r="CR30" s="1028"/>
      <c r="CS30" s="1029"/>
      <c r="CT30" s="1029"/>
      <c r="CU30" s="1029"/>
      <c r="CV30" s="1030"/>
      <c r="CW30" s="1028"/>
      <c r="CX30" s="1029"/>
      <c r="CY30" s="1029"/>
      <c r="CZ30" s="1029"/>
      <c r="DA30" s="1030"/>
      <c r="DB30" s="1028"/>
      <c r="DC30" s="1029"/>
      <c r="DD30" s="1029"/>
      <c r="DE30" s="1029"/>
      <c r="DF30" s="1030"/>
      <c r="DG30" s="1028"/>
      <c r="DH30" s="1029"/>
      <c r="DI30" s="1029"/>
      <c r="DJ30" s="1029"/>
      <c r="DK30" s="1030"/>
      <c r="DL30" s="1028"/>
      <c r="DM30" s="1029"/>
      <c r="DN30" s="1029"/>
      <c r="DO30" s="1029"/>
      <c r="DP30" s="1030"/>
      <c r="DQ30" s="1028"/>
      <c r="DR30" s="1029"/>
      <c r="DS30" s="1029"/>
      <c r="DT30" s="1029"/>
      <c r="DU30" s="1030"/>
      <c r="DV30" s="1031"/>
      <c r="DW30" s="1032"/>
      <c r="DX30" s="1032"/>
      <c r="DY30" s="1032"/>
      <c r="DZ30" s="1033"/>
      <c r="EA30" s="226"/>
    </row>
    <row r="31" spans="1:131" s="227" customFormat="1" ht="26.25" customHeight="1">
      <c r="A31" s="246">
        <v>4</v>
      </c>
      <c r="B31" s="1062" t="s">
        <v>396</v>
      </c>
      <c r="C31" s="1063"/>
      <c r="D31" s="1063"/>
      <c r="E31" s="1063"/>
      <c r="F31" s="1063"/>
      <c r="G31" s="1063"/>
      <c r="H31" s="1063"/>
      <c r="I31" s="1063"/>
      <c r="J31" s="1063"/>
      <c r="K31" s="1063"/>
      <c r="L31" s="1063"/>
      <c r="M31" s="1063"/>
      <c r="N31" s="1063"/>
      <c r="O31" s="1063"/>
      <c r="P31" s="1064"/>
      <c r="Q31" s="1074"/>
      <c r="R31" s="1075"/>
      <c r="S31" s="1075"/>
      <c r="T31" s="1075"/>
      <c r="U31" s="1075"/>
      <c r="V31" s="1075"/>
      <c r="W31" s="1075"/>
      <c r="X31" s="1075"/>
      <c r="Y31" s="1075"/>
      <c r="Z31" s="1075"/>
      <c r="AA31" s="1075"/>
      <c r="AB31" s="1075"/>
      <c r="AC31" s="1075"/>
      <c r="AD31" s="1075"/>
      <c r="AE31" s="1076"/>
      <c r="AF31" s="1068">
        <v>314</v>
      </c>
      <c r="AG31" s="1069"/>
      <c r="AH31" s="1069"/>
      <c r="AI31" s="1069"/>
      <c r="AJ31" s="1070"/>
      <c r="AK31" s="1011"/>
      <c r="AL31" s="1002"/>
      <c r="AM31" s="1002"/>
      <c r="AN31" s="1002"/>
      <c r="AO31" s="1002"/>
      <c r="AP31" s="1002"/>
      <c r="AQ31" s="1002"/>
      <c r="AR31" s="1002"/>
      <c r="AS31" s="1002"/>
      <c r="AT31" s="1002"/>
      <c r="AU31" s="1002"/>
      <c r="AV31" s="1002"/>
      <c r="AW31" s="1002"/>
      <c r="AX31" s="1002"/>
      <c r="AY31" s="1002"/>
      <c r="AZ31" s="1073"/>
      <c r="BA31" s="1073"/>
      <c r="BB31" s="1073"/>
      <c r="BC31" s="1073"/>
      <c r="BD31" s="1073"/>
      <c r="BE31" s="1057" t="s">
        <v>397</v>
      </c>
      <c r="BF31" s="1057"/>
      <c r="BG31" s="1057"/>
      <c r="BH31" s="1057"/>
      <c r="BI31" s="1058"/>
      <c r="BJ31" s="232"/>
      <c r="BK31" s="232"/>
      <c r="BL31" s="232"/>
      <c r="BM31" s="232"/>
      <c r="BN31" s="232"/>
      <c r="BO31" s="245"/>
      <c r="BP31" s="245"/>
      <c r="BQ31" s="242">
        <v>25</v>
      </c>
      <c r="BR31" s="243"/>
      <c r="BS31" s="1047"/>
      <c r="BT31" s="1048"/>
      <c r="BU31" s="1048"/>
      <c r="BV31" s="1048"/>
      <c r="BW31" s="1048"/>
      <c r="BX31" s="1048"/>
      <c r="BY31" s="1048"/>
      <c r="BZ31" s="1048"/>
      <c r="CA31" s="1048"/>
      <c r="CB31" s="1048"/>
      <c r="CC31" s="1048"/>
      <c r="CD31" s="1048"/>
      <c r="CE31" s="1048"/>
      <c r="CF31" s="1048"/>
      <c r="CG31" s="1049"/>
      <c r="CH31" s="1028"/>
      <c r="CI31" s="1029"/>
      <c r="CJ31" s="1029"/>
      <c r="CK31" s="1029"/>
      <c r="CL31" s="1030"/>
      <c r="CM31" s="1028"/>
      <c r="CN31" s="1029"/>
      <c r="CO31" s="1029"/>
      <c r="CP31" s="1029"/>
      <c r="CQ31" s="1030"/>
      <c r="CR31" s="1028"/>
      <c r="CS31" s="1029"/>
      <c r="CT31" s="1029"/>
      <c r="CU31" s="1029"/>
      <c r="CV31" s="1030"/>
      <c r="CW31" s="1028"/>
      <c r="CX31" s="1029"/>
      <c r="CY31" s="1029"/>
      <c r="CZ31" s="1029"/>
      <c r="DA31" s="1030"/>
      <c r="DB31" s="1028"/>
      <c r="DC31" s="1029"/>
      <c r="DD31" s="1029"/>
      <c r="DE31" s="1029"/>
      <c r="DF31" s="1030"/>
      <c r="DG31" s="1028"/>
      <c r="DH31" s="1029"/>
      <c r="DI31" s="1029"/>
      <c r="DJ31" s="1029"/>
      <c r="DK31" s="1030"/>
      <c r="DL31" s="1028"/>
      <c r="DM31" s="1029"/>
      <c r="DN31" s="1029"/>
      <c r="DO31" s="1029"/>
      <c r="DP31" s="1030"/>
      <c r="DQ31" s="1028"/>
      <c r="DR31" s="1029"/>
      <c r="DS31" s="1029"/>
      <c r="DT31" s="1029"/>
      <c r="DU31" s="1030"/>
      <c r="DV31" s="1031"/>
      <c r="DW31" s="1032"/>
      <c r="DX31" s="1032"/>
      <c r="DY31" s="1032"/>
      <c r="DZ31" s="1033"/>
      <c r="EA31" s="226"/>
    </row>
    <row r="32" spans="1:131" s="227" customFormat="1" ht="26.25" customHeight="1">
      <c r="A32" s="246">
        <v>5</v>
      </c>
      <c r="B32" s="1062" t="s">
        <v>398</v>
      </c>
      <c r="C32" s="1063"/>
      <c r="D32" s="1063"/>
      <c r="E32" s="1063"/>
      <c r="F32" s="1063"/>
      <c r="G32" s="1063"/>
      <c r="H32" s="1063"/>
      <c r="I32" s="1063"/>
      <c r="J32" s="1063"/>
      <c r="K32" s="1063"/>
      <c r="L32" s="1063"/>
      <c r="M32" s="1063"/>
      <c r="N32" s="1063"/>
      <c r="O32" s="1063"/>
      <c r="P32" s="1064"/>
      <c r="Q32" s="1074"/>
      <c r="R32" s="1075"/>
      <c r="S32" s="1075"/>
      <c r="T32" s="1075"/>
      <c r="U32" s="1075"/>
      <c r="V32" s="1075"/>
      <c r="W32" s="1075"/>
      <c r="X32" s="1075"/>
      <c r="Y32" s="1075"/>
      <c r="Z32" s="1075"/>
      <c r="AA32" s="1075"/>
      <c r="AB32" s="1075"/>
      <c r="AC32" s="1075"/>
      <c r="AD32" s="1075"/>
      <c r="AE32" s="1076"/>
      <c r="AF32" s="1068">
        <v>3</v>
      </c>
      <c r="AG32" s="1069"/>
      <c r="AH32" s="1069"/>
      <c r="AI32" s="1069"/>
      <c r="AJ32" s="1070"/>
      <c r="AK32" s="1011"/>
      <c r="AL32" s="1002"/>
      <c r="AM32" s="1002"/>
      <c r="AN32" s="1002"/>
      <c r="AO32" s="1002"/>
      <c r="AP32" s="1002"/>
      <c r="AQ32" s="1002"/>
      <c r="AR32" s="1002"/>
      <c r="AS32" s="1002"/>
      <c r="AT32" s="1002"/>
      <c r="AU32" s="1002"/>
      <c r="AV32" s="1002"/>
      <c r="AW32" s="1002"/>
      <c r="AX32" s="1002"/>
      <c r="AY32" s="1002"/>
      <c r="AZ32" s="1073"/>
      <c r="BA32" s="1073"/>
      <c r="BB32" s="1073"/>
      <c r="BC32" s="1073"/>
      <c r="BD32" s="1073"/>
      <c r="BE32" s="1057" t="s">
        <v>399</v>
      </c>
      <c r="BF32" s="1057"/>
      <c r="BG32" s="1057"/>
      <c r="BH32" s="1057"/>
      <c r="BI32" s="1058"/>
      <c r="BJ32" s="232"/>
      <c r="BK32" s="232"/>
      <c r="BL32" s="232"/>
      <c r="BM32" s="232"/>
      <c r="BN32" s="232"/>
      <c r="BO32" s="245"/>
      <c r="BP32" s="245"/>
      <c r="BQ32" s="242">
        <v>26</v>
      </c>
      <c r="BR32" s="243"/>
      <c r="BS32" s="1047"/>
      <c r="BT32" s="1048"/>
      <c r="BU32" s="1048"/>
      <c r="BV32" s="1048"/>
      <c r="BW32" s="1048"/>
      <c r="BX32" s="1048"/>
      <c r="BY32" s="1048"/>
      <c r="BZ32" s="1048"/>
      <c r="CA32" s="1048"/>
      <c r="CB32" s="1048"/>
      <c r="CC32" s="1048"/>
      <c r="CD32" s="1048"/>
      <c r="CE32" s="1048"/>
      <c r="CF32" s="1048"/>
      <c r="CG32" s="1049"/>
      <c r="CH32" s="1028"/>
      <c r="CI32" s="1029"/>
      <c r="CJ32" s="1029"/>
      <c r="CK32" s="1029"/>
      <c r="CL32" s="1030"/>
      <c r="CM32" s="1028"/>
      <c r="CN32" s="1029"/>
      <c r="CO32" s="1029"/>
      <c r="CP32" s="1029"/>
      <c r="CQ32" s="1030"/>
      <c r="CR32" s="1028"/>
      <c r="CS32" s="1029"/>
      <c r="CT32" s="1029"/>
      <c r="CU32" s="1029"/>
      <c r="CV32" s="1030"/>
      <c r="CW32" s="1028"/>
      <c r="CX32" s="1029"/>
      <c r="CY32" s="1029"/>
      <c r="CZ32" s="1029"/>
      <c r="DA32" s="1030"/>
      <c r="DB32" s="1028"/>
      <c r="DC32" s="1029"/>
      <c r="DD32" s="1029"/>
      <c r="DE32" s="1029"/>
      <c r="DF32" s="1030"/>
      <c r="DG32" s="1028"/>
      <c r="DH32" s="1029"/>
      <c r="DI32" s="1029"/>
      <c r="DJ32" s="1029"/>
      <c r="DK32" s="1030"/>
      <c r="DL32" s="1028"/>
      <c r="DM32" s="1029"/>
      <c r="DN32" s="1029"/>
      <c r="DO32" s="1029"/>
      <c r="DP32" s="1030"/>
      <c r="DQ32" s="1028"/>
      <c r="DR32" s="1029"/>
      <c r="DS32" s="1029"/>
      <c r="DT32" s="1029"/>
      <c r="DU32" s="1030"/>
      <c r="DV32" s="1031"/>
      <c r="DW32" s="1032"/>
      <c r="DX32" s="1032"/>
      <c r="DY32" s="1032"/>
      <c r="DZ32" s="1033"/>
      <c r="EA32" s="226"/>
    </row>
    <row r="33" spans="1:131" s="227" customFormat="1" ht="26.25" customHeight="1">
      <c r="A33" s="246">
        <v>6</v>
      </c>
      <c r="B33" s="1062" t="s">
        <v>400</v>
      </c>
      <c r="C33" s="1063"/>
      <c r="D33" s="1063"/>
      <c r="E33" s="1063"/>
      <c r="F33" s="1063"/>
      <c r="G33" s="1063"/>
      <c r="H33" s="1063"/>
      <c r="I33" s="1063"/>
      <c r="J33" s="1063"/>
      <c r="K33" s="1063"/>
      <c r="L33" s="1063"/>
      <c r="M33" s="1063"/>
      <c r="N33" s="1063"/>
      <c r="O33" s="1063"/>
      <c r="P33" s="1064"/>
      <c r="Q33" s="1074"/>
      <c r="R33" s="1075"/>
      <c r="S33" s="1075"/>
      <c r="T33" s="1075"/>
      <c r="U33" s="1075"/>
      <c r="V33" s="1075"/>
      <c r="W33" s="1075"/>
      <c r="X33" s="1075"/>
      <c r="Y33" s="1075"/>
      <c r="Z33" s="1075"/>
      <c r="AA33" s="1075"/>
      <c r="AB33" s="1075"/>
      <c r="AC33" s="1075"/>
      <c r="AD33" s="1075"/>
      <c r="AE33" s="1076"/>
      <c r="AF33" s="1068">
        <v>3</v>
      </c>
      <c r="AG33" s="1069"/>
      <c r="AH33" s="1069"/>
      <c r="AI33" s="1069"/>
      <c r="AJ33" s="1070"/>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57" t="s">
        <v>401</v>
      </c>
      <c r="BF33" s="1057"/>
      <c r="BG33" s="1057"/>
      <c r="BH33" s="1057"/>
      <c r="BI33" s="1058"/>
      <c r="BJ33" s="232"/>
      <c r="BK33" s="232"/>
      <c r="BL33" s="232"/>
      <c r="BM33" s="232"/>
      <c r="BN33" s="232"/>
      <c r="BO33" s="245"/>
      <c r="BP33" s="245"/>
      <c r="BQ33" s="242">
        <v>27</v>
      </c>
      <c r="BR33" s="243"/>
      <c r="BS33" s="1047"/>
      <c r="BT33" s="1048"/>
      <c r="BU33" s="1048"/>
      <c r="BV33" s="1048"/>
      <c r="BW33" s="1048"/>
      <c r="BX33" s="1048"/>
      <c r="BY33" s="1048"/>
      <c r="BZ33" s="1048"/>
      <c r="CA33" s="1048"/>
      <c r="CB33" s="1048"/>
      <c r="CC33" s="1048"/>
      <c r="CD33" s="1048"/>
      <c r="CE33" s="1048"/>
      <c r="CF33" s="1048"/>
      <c r="CG33" s="1049"/>
      <c r="CH33" s="1028"/>
      <c r="CI33" s="1029"/>
      <c r="CJ33" s="1029"/>
      <c r="CK33" s="1029"/>
      <c r="CL33" s="1030"/>
      <c r="CM33" s="1028"/>
      <c r="CN33" s="1029"/>
      <c r="CO33" s="1029"/>
      <c r="CP33" s="1029"/>
      <c r="CQ33" s="1030"/>
      <c r="CR33" s="1028"/>
      <c r="CS33" s="1029"/>
      <c r="CT33" s="1029"/>
      <c r="CU33" s="1029"/>
      <c r="CV33" s="1030"/>
      <c r="CW33" s="1028"/>
      <c r="CX33" s="1029"/>
      <c r="CY33" s="1029"/>
      <c r="CZ33" s="1029"/>
      <c r="DA33" s="1030"/>
      <c r="DB33" s="1028"/>
      <c r="DC33" s="1029"/>
      <c r="DD33" s="1029"/>
      <c r="DE33" s="1029"/>
      <c r="DF33" s="1030"/>
      <c r="DG33" s="1028"/>
      <c r="DH33" s="1029"/>
      <c r="DI33" s="1029"/>
      <c r="DJ33" s="1029"/>
      <c r="DK33" s="1030"/>
      <c r="DL33" s="1028"/>
      <c r="DM33" s="1029"/>
      <c r="DN33" s="1029"/>
      <c r="DO33" s="1029"/>
      <c r="DP33" s="1030"/>
      <c r="DQ33" s="1028"/>
      <c r="DR33" s="1029"/>
      <c r="DS33" s="1029"/>
      <c r="DT33" s="1029"/>
      <c r="DU33" s="1030"/>
      <c r="DV33" s="1031"/>
      <c r="DW33" s="1032"/>
      <c r="DX33" s="1032"/>
      <c r="DY33" s="1032"/>
      <c r="DZ33" s="1033"/>
      <c r="EA33" s="226"/>
    </row>
    <row r="34" spans="1:131" s="227" customFormat="1" ht="26.25" customHeight="1">
      <c r="A34" s="246">
        <v>7</v>
      </c>
      <c r="B34" s="1062" t="s">
        <v>402</v>
      </c>
      <c r="C34" s="1063"/>
      <c r="D34" s="1063"/>
      <c r="E34" s="1063"/>
      <c r="F34" s="1063"/>
      <c r="G34" s="1063"/>
      <c r="H34" s="1063"/>
      <c r="I34" s="1063"/>
      <c r="J34" s="1063"/>
      <c r="K34" s="1063"/>
      <c r="L34" s="1063"/>
      <c r="M34" s="1063"/>
      <c r="N34" s="1063"/>
      <c r="O34" s="1063"/>
      <c r="P34" s="1064"/>
      <c r="Q34" s="1074"/>
      <c r="R34" s="1075"/>
      <c r="S34" s="1075"/>
      <c r="T34" s="1075"/>
      <c r="U34" s="1075"/>
      <c r="V34" s="1075"/>
      <c r="W34" s="1075"/>
      <c r="X34" s="1075"/>
      <c r="Y34" s="1075"/>
      <c r="Z34" s="1075"/>
      <c r="AA34" s="1075"/>
      <c r="AB34" s="1075"/>
      <c r="AC34" s="1075"/>
      <c r="AD34" s="1075"/>
      <c r="AE34" s="1076"/>
      <c r="AF34" s="1068">
        <v>11</v>
      </c>
      <c r="AG34" s="1069"/>
      <c r="AH34" s="1069"/>
      <c r="AI34" s="1069"/>
      <c r="AJ34" s="1070"/>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57" t="s">
        <v>403</v>
      </c>
      <c r="BF34" s="1057"/>
      <c r="BG34" s="1057"/>
      <c r="BH34" s="1057"/>
      <c r="BI34" s="1058"/>
      <c r="BJ34" s="232"/>
      <c r="BK34" s="232"/>
      <c r="BL34" s="232"/>
      <c r="BM34" s="232"/>
      <c r="BN34" s="232"/>
      <c r="BO34" s="245"/>
      <c r="BP34" s="245"/>
      <c r="BQ34" s="242">
        <v>28</v>
      </c>
      <c r="BR34" s="243"/>
      <c r="BS34" s="1047"/>
      <c r="BT34" s="1048"/>
      <c r="BU34" s="1048"/>
      <c r="BV34" s="1048"/>
      <c r="BW34" s="1048"/>
      <c r="BX34" s="1048"/>
      <c r="BY34" s="1048"/>
      <c r="BZ34" s="1048"/>
      <c r="CA34" s="1048"/>
      <c r="CB34" s="1048"/>
      <c r="CC34" s="1048"/>
      <c r="CD34" s="1048"/>
      <c r="CE34" s="1048"/>
      <c r="CF34" s="1048"/>
      <c r="CG34" s="1049"/>
      <c r="CH34" s="1028"/>
      <c r="CI34" s="1029"/>
      <c r="CJ34" s="1029"/>
      <c r="CK34" s="1029"/>
      <c r="CL34" s="1030"/>
      <c r="CM34" s="1028"/>
      <c r="CN34" s="1029"/>
      <c r="CO34" s="1029"/>
      <c r="CP34" s="1029"/>
      <c r="CQ34" s="1030"/>
      <c r="CR34" s="1028"/>
      <c r="CS34" s="1029"/>
      <c r="CT34" s="1029"/>
      <c r="CU34" s="1029"/>
      <c r="CV34" s="1030"/>
      <c r="CW34" s="1028"/>
      <c r="CX34" s="1029"/>
      <c r="CY34" s="1029"/>
      <c r="CZ34" s="1029"/>
      <c r="DA34" s="1030"/>
      <c r="DB34" s="1028"/>
      <c r="DC34" s="1029"/>
      <c r="DD34" s="1029"/>
      <c r="DE34" s="1029"/>
      <c r="DF34" s="1030"/>
      <c r="DG34" s="1028"/>
      <c r="DH34" s="1029"/>
      <c r="DI34" s="1029"/>
      <c r="DJ34" s="1029"/>
      <c r="DK34" s="1030"/>
      <c r="DL34" s="1028"/>
      <c r="DM34" s="1029"/>
      <c r="DN34" s="1029"/>
      <c r="DO34" s="1029"/>
      <c r="DP34" s="1030"/>
      <c r="DQ34" s="1028"/>
      <c r="DR34" s="1029"/>
      <c r="DS34" s="1029"/>
      <c r="DT34" s="1029"/>
      <c r="DU34" s="1030"/>
      <c r="DV34" s="1031"/>
      <c r="DW34" s="1032"/>
      <c r="DX34" s="1032"/>
      <c r="DY34" s="1032"/>
      <c r="DZ34" s="1033"/>
      <c r="EA34" s="226"/>
    </row>
    <row r="35" spans="1:131" s="227" customFormat="1" ht="26.25" customHeight="1">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7"/>
      <c r="BT35" s="1048"/>
      <c r="BU35" s="1048"/>
      <c r="BV35" s="1048"/>
      <c r="BW35" s="1048"/>
      <c r="BX35" s="1048"/>
      <c r="BY35" s="1048"/>
      <c r="BZ35" s="1048"/>
      <c r="CA35" s="1048"/>
      <c r="CB35" s="1048"/>
      <c r="CC35" s="1048"/>
      <c r="CD35" s="1048"/>
      <c r="CE35" s="1048"/>
      <c r="CF35" s="1048"/>
      <c r="CG35" s="1049"/>
      <c r="CH35" s="1028"/>
      <c r="CI35" s="1029"/>
      <c r="CJ35" s="1029"/>
      <c r="CK35" s="1029"/>
      <c r="CL35" s="1030"/>
      <c r="CM35" s="1028"/>
      <c r="CN35" s="1029"/>
      <c r="CO35" s="1029"/>
      <c r="CP35" s="1029"/>
      <c r="CQ35" s="1030"/>
      <c r="CR35" s="1028"/>
      <c r="CS35" s="1029"/>
      <c r="CT35" s="1029"/>
      <c r="CU35" s="1029"/>
      <c r="CV35" s="1030"/>
      <c r="CW35" s="1028"/>
      <c r="CX35" s="1029"/>
      <c r="CY35" s="1029"/>
      <c r="CZ35" s="1029"/>
      <c r="DA35" s="1030"/>
      <c r="DB35" s="1028"/>
      <c r="DC35" s="1029"/>
      <c r="DD35" s="1029"/>
      <c r="DE35" s="1029"/>
      <c r="DF35" s="1030"/>
      <c r="DG35" s="1028"/>
      <c r="DH35" s="1029"/>
      <c r="DI35" s="1029"/>
      <c r="DJ35" s="1029"/>
      <c r="DK35" s="1030"/>
      <c r="DL35" s="1028"/>
      <c r="DM35" s="1029"/>
      <c r="DN35" s="1029"/>
      <c r="DO35" s="1029"/>
      <c r="DP35" s="1030"/>
      <c r="DQ35" s="1028"/>
      <c r="DR35" s="1029"/>
      <c r="DS35" s="1029"/>
      <c r="DT35" s="1029"/>
      <c r="DU35" s="1030"/>
      <c r="DV35" s="1031"/>
      <c r="DW35" s="1032"/>
      <c r="DX35" s="1032"/>
      <c r="DY35" s="1032"/>
      <c r="DZ35" s="1033"/>
      <c r="EA35" s="226"/>
    </row>
    <row r="36" spans="1:131" s="227" customFormat="1" ht="26.25" customHeight="1">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7"/>
      <c r="BT36" s="1048"/>
      <c r="BU36" s="1048"/>
      <c r="BV36" s="1048"/>
      <c r="BW36" s="1048"/>
      <c r="BX36" s="1048"/>
      <c r="BY36" s="1048"/>
      <c r="BZ36" s="1048"/>
      <c r="CA36" s="1048"/>
      <c r="CB36" s="1048"/>
      <c r="CC36" s="1048"/>
      <c r="CD36" s="1048"/>
      <c r="CE36" s="1048"/>
      <c r="CF36" s="1048"/>
      <c r="CG36" s="1049"/>
      <c r="CH36" s="1028"/>
      <c r="CI36" s="1029"/>
      <c r="CJ36" s="1029"/>
      <c r="CK36" s="1029"/>
      <c r="CL36" s="1030"/>
      <c r="CM36" s="1028"/>
      <c r="CN36" s="1029"/>
      <c r="CO36" s="1029"/>
      <c r="CP36" s="1029"/>
      <c r="CQ36" s="1030"/>
      <c r="CR36" s="1028"/>
      <c r="CS36" s="1029"/>
      <c r="CT36" s="1029"/>
      <c r="CU36" s="1029"/>
      <c r="CV36" s="1030"/>
      <c r="CW36" s="1028"/>
      <c r="CX36" s="1029"/>
      <c r="CY36" s="1029"/>
      <c r="CZ36" s="1029"/>
      <c r="DA36" s="1030"/>
      <c r="DB36" s="1028"/>
      <c r="DC36" s="1029"/>
      <c r="DD36" s="1029"/>
      <c r="DE36" s="1029"/>
      <c r="DF36" s="1030"/>
      <c r="DG36" s="1028"/>
      <c r="DH36" s="1029"/>
      <c r="DI36" s="1029"/>
      <c r="DJ36" s="1029"/>
      <c r="DK36" s="1030"/>
      <c r="DL36" s="1028"/>
      <c r="DM36" s="1029"/>
      <c r="DN36" s="1029"/>
      <c r="DO36" s="1029"/>
      <c r="DP36" s="1030"/>
      <c r="DQ36" s="1028"/>
      <c r="DR36" s="1029"/>
      <c r="DS36" s="1029"/>
      <c r="DT36" s="1029"/>
      <c r="DU36" s="1030"/>
      <c r="DV36" s="1031"/>
      <c r="DW36" s="1032"/>
      <c r="DX36" s="1032"/>
      <c r="DY36" s="1032"/>
      <c r="DZ36" s="1033"/>
      <c r="EA36" s="226"/>
    </row>
    <row r="37" spans="1:131" s="227" customFormat="1" ht="26.25" customHeight="1">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7"/>
      <c r="BT37" s="1048"/>
      <c r="BU37" s="1048"/>
      <c r="BV37" s="1048"/>
      <c r="BW37" s="1048"/>
      <c r="BX37" s="1048"/>
      <c r="BY37" s="1048"/>
      <c r="BZ37" s="1048"/>
      <c r="CA37" s="1048"/>
      <c r="CB37" s="1048"/>
      <c r="CC37" s="1048"/>
      <c r="CD37" s="1048"/>
      <c r="CE37" s="1048"/>
      <c r="CF37" s="1048"/>
      <c r="CG37" s="1049"/>
      <c r="CH37" s="1028"/>
      <c r="CI37" s="1029"/>
      <c r="CJ37" s="1029"/>
      <c r="CK37" s="1029"/>
      <c r="CL37" s="1030"/>
      <c r="CM37" s="1028"/>
      <c r="CN37" s="1029"/>
      <c r="CO37" s="1029"/>
      <c r="CP37" s="1029"/>
      <c r="CQ37" s="1030"/>
      <c r="CR37" s="1028"/>
      <c r="CS37" s="1029"/>
      <c r="CT37" s="1029"/>
      <c r="CU37" s="1029"/>
      <c r="CV37" s="1030"/>
      <c r="CW37" s="1028"/>
      <c r="CX37" s="1029"/>
      <c r="CY37" s="1029"/>
      <c r="CZ37" s="1029"/>
      <c r="DA37" s="1030"/>
      <c r="DB37" s="1028"/>
      <c r="DC37" s="1029"/>
      <c r="DD37" s="1029"/>
      <c r="DE37" s="1029"/>
      <c r="DF37" s="1030"/>
      <c r="DG37" s="1028"/>
      <c r="DH37" s="1029"/>
      <c r="DI37" s="1029"/>
      <c r="DJ37" s="1029"/>
      <c r="DK37" s="1030"/>
      <c r="DL37" s="1028"/>
      <c r="DM37" s="1029"/>
      <c r="DN37" s="1029"/>
      <c r="DO37" s="1029"/>
      <c r="DP37" s="1030"/>
      <c r="DQ37" s="1028"/>
      <c r="DR37" s="1029"/>
      <c r="DS37" s="1029"/>
      <c r="DT37" s="1029"/>
      <c r="DU37" s="1030"/>
      <c r="DV37" s="1031"/>
      <c r="DW37" s="1032"/>
      <c r="DX37" s="1032"/>
      <c r="DY37" s="1032"/>
      <c r="DZ37" s="1033"/>
      <c r="EA37" s="226"/>
    </row>
    <row r="38" spans="1:131" s="227" customFormat="1" ht="26.25" customHeight="1">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7"/>
      <c r="BT38" s="1048"/>
      <c r="BU38" s="1048"/>
      <c r="BV38" s="1048"/>
      <c r="BW38" s="1048"/>
      <c r="BX38" s="1048"/>
      <c r="BY38" s="1048"/>
      <c r="BZ38" s="1048"/>
      <c r="CA38" s="1048"/>
      <c r="CB38" s="1048"/>
      <c r="CC38" s="1048"/>
      <c r="CD38" s="1048"/>
      <c r="CE38" s="1048"/>
      <c r="CF38" s="1048"/>
      <c r="CG38" s="1049"/>
      <c r="CH38" s="1028"/>
      <c r="CI38" s="1029"/>
      <c r="CJ38" s="1029"/>
      <c r="CK38" s="1029"/>
      <c r="CL38" s="1030"/>
      <c r="CM38" s="1028"/>
      <c r="CN38" s="1029"/>
      <c r="CO38" s="1029"/>
      <c r="CP38" s="1029"/>
      <c r="CQ38" s="1030"/>
      <c r="CR38" s="1028"/>
      <c r="CS38" s="1029"/>
      <c r="CT38" s="1029"/>
      <c r="CU38" s="1029"/>
      <c r="CV38" s="1030"/>
      <c r="CW38" s="1028"/>
      <c r="CX38" s="1029"/>
      <c r="CY38" s="1029"/>
      <c r="CZ38" s="1029"/>
      <c r="DA38" s="1030"/>
      <c r="DB38" s="1028"/>
      <c r="DC38" s="1029"/>
      <c r="DD38" s="1029"/>
      <c r="DE38" s="1029"/>
      <c r="DF38" s="1030"/>
      <c r="DG38" s="1028"/>
      <c r="DH38" s="1029"/>
      <c r="DI38" s="1029"/>
      <c r="DJ38" s="1029"/>
      <c r="DK38" s="1030"/>
      <c r="DL38" s="1028"/>
      <c r="DM38" s="1029"/>
      <c r="DN38" s="1029"/>
      <c r="DO38" s="1029"/>
      <c r="DP38" s="1030"/>
      <c r="DQ38" s="1028"/>
      <c r="DR38" s="1029"/>
      <c r="DS38" s="1029"/>
      <c r="DT38" s="1029"/>
      <c r="DU38" s="1030"/>
      <c r="DV38" s="1031"/>
      <c r="DW38" s="1032"/>
      <c r="DX38" s="1032"/>
      <c r="DY38" s="1032"/>
      <c r="DZ38" s="1033"/>
      <c r="EA38" s="226"/>
    </row>
    <row r="39" spans="1:131" s="227" customFormat="1" ht="26.25" customHeight="1">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7"/>
      <c r="BT39" s="1048"/>
      <c r="BU39" s="1048"/>
      <c r="BV39" s="1048"/>
      <c r="BW39" s="1048"/>
      <c r="BX39" s="1048"/>
      <c r="BY39" s="1048"/>
      <c r="BZ39" s="1048"/>
      <c r="CA39" s="1048"/>
      <c r="CB39" s="1048"/>
      <c r="CC39" s="1048"/>
      <c r="CD39" s="1048"/>
      <c r="CE39" s="1048"/>
      <c r="CF39" s="1048"/>
      <c r="CG39" s="1049"/>
      <c r="CH39" s="1028"/>
      <c r="CI39" s="1029"/>
      <c r="CJ39" s="1029"/>
      <c r="CK39" s="1029"/>
      <c r="CL39" s="1030"/>
      <c r="CM39" s="1028"/>
      <c r="CN39" s="1029"/>
      <c r="CO39" s="1029"/>
      <c r="CP39" s="1029"/>
      <c r="CQ39" s="1030"/>
      <c r="CR39" s="1028"/>
      <c r="CS39" s="1029"/>
      <c r="CT39" s="1029"/>
      <c r="CU39" s="1029"/>
      <c r="CV39" s="1030"/>
      <c r="CW39" s="1028"/>
      <c r="CX39" s="1029"/>
      <c r="CY39" s="1029"/>
      <c r="CZ39" s="1029"/>
      <c r="DA39" s="1030"/>
      <c r="DB39" s="1028"/>
      <c r="DC39" s="1029"/>
      <c r="DD39" s="1029"/>
      <c r="DE39" s="1029"/>
      <c r="DF39" s="1030"/>
      <c r="DG39" s="1028"/>
      <c r="DH39" s="1029"/>
      <c r="DI39" s="1029"/>
      <c r="DJ39" s="1029"/>
      <c r="DK39" s="1030"/>
      <c r="DL39" s="1028"/>
      <c r="DM39" s="1029"/>
      <c r="DN39" s="1029"/>
      <c r="DO39" s="1029"/>
      <c r="DP39" s="1030"/>
      <c r="DQ39" s="1028"/>
      <c r="DR39" s="1029"/>
      <c r="DS39" s="1029"/>
      <c r="DT39" s="1029"/>
      <c r="DU39" s="1030"/>
      <c r="DV39" s="1031"/>
      <c r="DW39" s="1032"/>
      <c r="DX39" s="1032"/>
      <c r="DY39" s="1032"/>
      <c r="DZ39" s="1033"/>
      <c r="EA39" s="226"/>
    </row>
    <row r="40" spans="1:131" s="227" customFormat="1" ht="26.25" customHeight="1">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7"/>
      <c r="BT40" s="1048"/>
      <c r="BU40" s="1048"/>
      <c r="BV40" s="1048"/>
      <c r="BW40" s="1048"/>
      <c r="BX40" s="1048"/>
      <c r="BY40" s="1048"/>
      <c r="BZ40" s="1048"/>
      <c r="CA40" s="1048"/>
      <c r="CB40" s="1048"/>
      <c r="CC40" s="1048"/>
      <c r="CD40" s="1048"/>
      <c r="CE40" s="1048"/>
      <c r="CF40" s="1048"/>
      <c r="CG40" s="1049"/>
      <c r="CH40" s="1028"/>
      <c r="CI40" s="1029"/>
      <c r="CJ40" s="1029"/>
      <c r="CK40" s="1029"/>
      <c r="CL40" s="1030"/>
      <c r="CM40" s="1028"/>
      <c r="CN40" s="1029"/>
      <c r="CO40" s="1029"/>
      <c r="CP40" s="1029"/>
      <c r="CQ40" s="1030"/>
      <c r="CR40" s="1028"/>
      <c r="CS40" s="1029"/>
      <c r="CT40" s="1029"/>
      <c r="CU40" s="1029"/>
      <c r="CV40" s="1030"/>
      <c r="CW40" s="1028"/>
      <c r="CX40" s="1029"/>
      <c r="CY40" s="1029"/>
      <c r="CZ40" s="1029"/>
      <c r="DA40" s="1030"/>
      <c r="DB40" s="1028"/>
      <c r="DC40" s="1029"/>
      <c r="DD40" s="1029"/>
      <c r="DE40" s="1029"/>
      <c r="DF40" s="1030"/>
      <c r="DG40" s="1028"/>
      <c r="DH40" s="1029"/>
      <c r="DI40" s="1029"/>
      <c r="DJ40" s="1029"/>
      <c r="DK40" s="1030"/>
      <c r="DL40" s="1028"/>
      <c r="DM40" s="1029"/>
      <c r="DN40" s="1029"/>
      <c r="DO40" s="1029"/>
      <c r="DP40" s="1030"/>
      <c r="DQ40" s="1028"/>
      <c r="DR40" s="1029"/>
      <c r="DS40" s="1029"/>
      <c r="DT40" s="1029"/>
      <c r="DU40" s="1030"/>
      <c r="DV40" s="1031"/>
      <c r="DW40" s="1032"/>
      <c r="DX40" s="1032"/>
      <c r="DY40" s="1032"/>
      <c r="DZ40" s="1033"/>
      <c r="EA40" s="226"/>
    </row>
    <row r="41" spans="1:131" s="227" customFormat="1" ht="26.25" customHeight="1">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7"/>
      <c r="BT41" s="1048"/>
      <c r="BU41" s="1048"/>
      <c r="BV41" s="1048"/>
      <c r="BW41" s="1048"/>
      <c r="BX41" s="1048"/>
      <c r="BY41" s="1048"/>
      <c r="BZ41" s="1048"/>
      <c r="CA41" s="1048"/>
      <c r="CB41" s="1048"/>
      <c r="CC41" s="1048"/>
      <c r="CD41" s="1048"/>
      <c r="CE41" s="1048"/>
      <c r="CF41" s="1048"/>
      <c r="CG41" s="1049"/>
      <c r="CH41" s="1028"/>
      <c r="CI41" s="1029"/>
      <c r="CJ41" s="1029"/>
      <c r="CK41" s="1029"/>
      <c r="CL41" s="1030"/>
      <c r="CM41" s="1028"/>
      <c r="CN41" s="1029"/>
      <c r="CO41" s="1029"/>
      <c r="CP41" s="1029"/>
      <c r="CQ41" s="1030"/>
      <c r="CR41" s="1028"/>
      <c r="CS41" s="1029"/>
      <c r="CT41" s="1029"/>
      <c r="CU41" s="1029"/>
      <c r="CV41" s="1030"/>
      <c r="CW41" s="1028"/>
      <c r="CX41" s="1029"/>
      <c r="CY41" s="1029"/>
      <c r="CZ41" s="1029"/>
      <c r="DA41" s="1030"/>
      <c r="DB41" s="1028"/>
      <c r="DC41" s="1029"/>
      <c r="DD41" s="1029"/>
      <c r="DE41" s="1029"/>
      <c r="DF41" s="1030"/>
      <c r="DG41" s="1028"/>
      <c r="DH41" s="1029"/>
      <c r="DI41" s="1029"/>
      <c r="DJ41" s="1029"/>
      <c r="DK41" s="1030"/>
      <c r="DL41" s="1028"/>
      <c r="DM41" s="1029"/>
      <c r="DN41" s="1029"/>
      <c r="DO41" s="1029"/>
      <c r="DP41" s="1030"/>
      <c r="DQ41" s="1028"/>
      <c r="DR41" s="1029"/>
      <c r="DS41" s="1029"/>
      <c r="DT41" s="1029"/>
      <c r="DU41" s="1030"/>
      <c r="DV41" s="1031"/>
      <c r="DW41" s="1032"/>
      <c r="DX41" s="1032"/>
      <c r="DY41" s="1032"/>
      <c r="DZ41" s="1033"/>
      <c r="EA41" s="226"/>
    </row>
    <row r="42" spans="1:131" s="227" customFormat="1" ht="26.25" customHeight="1">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7"/>
      <c r="BT42" s="1048"/>
      <c r="BU42" s="1048"/>
      <c r="BV42" s="1048"/>
      <c r="BW42" s="1048"/>
      <c r="BX42" s="1048"/>
      <c r="BY42" s="1048"/>
      <c r="BZ42" s="1048"/>
      <c r="CA42" s="1048"/>
      <c r="CB42" s="1048"/>
      <c r="CC42" s="1048"/>
      <c r="CD42" s="1048"/>
      <c r="CE42" s="1048"/>
      <c r="CF42" s="1048"/>
      <c r="CG42" s="1049"/>
      <c r="CH42" s="1028"/>
      <c r="CI42" s="1029"/>
      <c r="CJ42" s="1029"/>
      <c r="CK42" s="1029"/>
      <c r="CL42" s="1030"/>
      <c r="CM42" s="1028"/>
      <c r="CN42" s="1029"/>
      <c r="CO42" s="1029"/>
      <c r="CP42" s="1029"/>
      <c r="CQ42" s="1030"/>
      <c r="CR42" s="1028"/>
      <c r="CS42" s="1029"/>
      <c r="CT42" s="1029"/>
      <c r="CU42" s="1029"/>
      <c r="CV42" s="1030"/>
      <c r="CW42" s="1028"/>
      <c r="CX42" s="1029"/>
      <c r="CY42" s="1029"/>
      <c r="CZ42" s="1029"/>
      <c r="DA42" s="1030"/>
      <c r="DB42" s="1028"/>
      <c r="DC42" s="1029"/>
      <c r="DD42" s="1029"/>
      <c r="DE42" s="1029"/>
      <c r="DF42" s="1030"/>
      <c r="DG42" s="1028"/>
      <c r="DH42" s="1029"/>
      <c r="DI42" s="1029"/>
      <c r="DJ42" s="1029"/>
      <c r="DK42" s="1030"/>
      <c r="DL42" s="1028"/>
      <c r="DM42" s="1029"/>
      <c r="DN42" s="1029"/>
      <c r="DO42" s="1029"/>
      <c r="DP42" s="1030"/>
      <c r="DQ42" s="1028"/>
      <c r="DR42" s="1029"/>
      <c r="DS42" s="1029"/>
      <c r="DT42" s="1029"/>
      <c r="DU42" s="1030"/>
      <c r="DV42" s="1031"/>
      <c r="DW42" s="1032"/>
      <c r="DX42" s="1032"/>
      <c r="DY42" s="1032"/>
      <c r="DZ42" s="1033"/>
      <c r="EA42" s="226"/>
    </row>
    <row r="43" spans="1:131" s="227" customFormat="1" ht="26.25" customHeight="1">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7"/>
      <c r="BT43" s="1048"/>
      <c r="BU43" s="1048"/>
      <c r="BV43" s="1048"/>
      <c r="BW43" s="1048"/>
      <c r="BX43" s="1048"/>
      <c r="BY43" s="1048"/>
      <c r="BZ43" s="1048"/>
      <c r="CA43" s="1048"/>
      <c r="CB43" s="1048"/>
      <c r="CC43" s="1048"/>
      <c r="CD43" s="1048"/>
      <c r="CE43" s="1048"/>
      <c r="CF43" s="1048"/>
      <c r="CG43" s="1049"/>
      <c r="CH43" s="1028"/>
      <c r="CI43" s="1029"/>
      <c r="CJ43" s="1029"/>
      <c r="CK43" s="1029"/>
      <c r="CL43" s="1030"/>
      <c r="CM43" s="1028"/>
      <c r="CN43" s="1029"/>
      <c r="CO43" s="1029"/>
      <c r="CP43" s="1029"/>
      <c r="CQ43" s="1030"/>
      <c r="CR43" s="1028"/>
      <c r="CS43" s="1029"/>
      <c r="CT43" s="1029"/>
      <c r="CU43" s="1029"/>
      <c r="CV43" s="1030"/>
      <c r="CW43" s="1028"/>
      <c r="CX43" s="1029"/>
      <c r="CY43" s="1029"/>
      <c r="CZ43" s="1029"/>
      <c r="DA43" s="1030"/>
      <c r="DB43" s="1028"/>
      <c r="DC43" s="1029"/>
      <c r="DD43" s="1029"/>
      <c r="DE43" s="1029"/>
      <c r="DF43" s="1030"/>
      <c r="DG43" s="1028"/>
      <c r="DH43" s="1029"/>
      <c r="DI43" s="1029"/>
      <c r="DJ43" s="1029"/>
      <c r="DK43" s="1030"/>
      <c r="DL43" s="1028"/>
      <c r="DM43" s="1029"/>
      <c r="DN43" s="1029"/>
      <c r="DO43" s="1029"/>
      <c r="DP43" s="1030"/>
      <c r="DQ43" s="1028"/>
      <c r="DR43" s="1029"/>
      <c r="DS43" s="1029"/>
      <c r="DT43" s="1029"/>
      <c r="DU43" s="1030"/>
      <c r="DV43" s="1031"/>
      <c r="DW43" s="1032"/>
      <c r="DX43" s="1032"/>
      <c r="DY43" s="1032"/>
      <c r="DZ43" s="1033"/>
      <c r="EA43" s="226"/>
    </row>
    <row r="44" spans="1:131" s="227" customFormat="1" ht="26.25" customHeight="1">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7"/>
      <c r="BT44" s="1048"/>
      <c r="BU44" s="1048"/>
      <c r="BV44" s="1048"/>
      <c r="BW44" s="1048"/>
      <c r="BX44" s="1048"/>
      <c r="BY44" s="1048"/>
      <c r="BZ44" s="1048"/>
      <c r="CA44" s="1048"/>
      <c r="CB44" s="1048"/>
      <c r="CC44" s="1048"/>
      <c r="CD44" s="1048"/>
      <c r="CE44" s="1048"/>
      <c r="CF44" s="1048"/>
      <c r="CG44" s="1049"/>
      <c r="CH44" s="1028"/>
      <c r="CI44" s="1029"/>
      <c r="CJ44" s="1029"/>
      <c r="CK44" s="1029"/>
      <c r="CL44" s="1030"/>
      <c r="CM44" s="1028"/>
      <c r="CN44" s="1029"/>
      <c r="CO44" s="1029"/>
      <c r="CP44" s="1029"/>
      <c r="CQ44" s="1030"/>
      <c r="CR44" s="1028"/>
      <c r="CS44" s="1029"/>
      <c r="CT44" s="1029"/>
      <c r="CU44" s="1029"/>
      <c r="CV44" s="1030"/>
      <c r="CW44" s="1028"/>
      <c r="CX44" s="1029"/>
      <c r="CY44" s="1029"/>
      <c r="CZ44" s="1029"/>
      <c r="DA44" s="1030"/>
      <c r="DB44" s="1028"/>
      <c r="DC44" s="1029"/>
      <c r="DD44" s="1029"/>
      <c r="DE44" s="1029"/>
      <c r="DF44" s="1030"/>
      <c r="DG44" s="1028"/>
      <c r="DH44" s="1029"/>
      <c r="DI44" s="1029"/>
      <c r="DJ44" s="1029"/>
      <c r="DK44" s="1030"/>
      <c r="DL44" s="1028"/>
      <c r="DM44" s="1029"/>
      <c r="DN44" s="1029"/>
      <c r="DO44" s="1029"/>
      <c r="DP44" s="1030"/>
      <c r="DQ44" s="1028"/>
      <c r="DR44" s="1029"/>
      <c r="DS44" s="1029"/>
      <c r="DT44" s="1029"/>
      <c r="DU44" s="1030"/>
      <c r="DV44" s="1031"/>
      <c r="DW44" s="1032"/>
      <c r="DX44" s="1032"/>
      <c r="DY44" s="1032"/>
      <c r="DZ44" s="1033"/>
      <c r="EA44" s="226"/>
    </row>
    <row r="45" spans="1:131" s="227" customFormat="1" ht="26.25" customHeight="1">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7"/>
      <c r="BT45" s="1048"/>
      <c r="BU45" s="1048"/>
      <c r="BV45" s="1048"/>
      <c r="BW45" s="1048"/>
      <c r="BX45" s="1048"/>
      <c r="BY45" s="1048"/>
      <c r="BZ45" s="1048"/>
      <c r="CA45" s="1048"/>
      <c r="CB45" s="1048"/>
      <c r="CC45" s="1048"/>
      <c r="CD45" s="1048"/>
      <c r="CE45" s="1048"/>
      <c r="CF45" s="1048"/>
      <c r="CG45" s="1049"/>
      <c r="CH45" s="1028"/>
      <c r="CI45" s="1029"/>
      <c r="CJ45" s="1029"/>
      <c r="CK45" s="1029"/>
      <c r="CL45" s="1030"/>
      <c r="CM45" s="1028"/>
      <c r="CN45" s="1029"/>
      <c r="CO45" s="1029"/>
      <c r="CP45" s="1029"/>
      <c r="CQ45" s="1030"/>
      <c r="CR45" s="1028"/>
      <c r="CS45" s="1029"/>
      <c r="CT45" s="1029"/>
      <c r="CU45" s="1029"/>
      <c r="CV45" s="1030"/>
      <c r="CW45" s="1028"/>
      <c r="CX45" s="1029"/>
      <c r="CY45" s="1029"/>
      <c r="CZ45" s="1029"/>
      <c r="DA45" s="1030"/>
      <c r="DB45" s="1028"/>
      <c r="DC45" s="1029"/>
      <c r="DD45" s="1029"/>
      <c r="DE45" s="1029"/>
      <c r="DF45" s="1030"/>
      <c r="DG45" s="1028"/>
      <c r="DH45" s="1029"/>
      <c r="DI45" s="1029"/>
      <c r="DJ45" s="1029"/>
      <c r="DK45" s="1030"/>
      <c r="DL45" s="1028"/>
      <c r="DM45" s="1029"/>
      <c r="DN45" s="1029"/>
      <c r="DO45" s="1029"/>
      <c r="DP45" s="1030"/>
      <c r="DQ45" s="1028"/>
      <c r="DR45" s="1029"/>
      <c r="DS45" s="1029"/>
      <c r="DT45" s="1029"/>
      <c r="DU45" s="1030"/>
      <c r="DV45" s="1031"/>
      <c r="DW45" s="1032"/>
      <c r="DX45" s="1032"/>
      <c r="DY45" s="1032"/>
      <c r="DZ45" s="1033"/>
      <c r="EA45" s="226"/>
    </row>
    <row r="46" spans="1:131" s="227" customFormat="1" ht="26.25" customHeight="1">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7"/>
      <c r="BT46" s="1048"/>
      <c r="BU46" s="1048"/>
      <c r="BV46" s="1048"/>
      <c r="BW46" s="1048"/>
      <c r="BX46" s="1048"/>
      <c r="BY46" s="1048"/>
      <c r="BZ46" s="1048"/>
      <c r="CA46" s="1048"/>
      <c r="CB46" s="1048"/>
      <c r="CC46" s="1048"/>
      <c r="CD46" s="1048"/>
      <c r="CE46" s="1048"/>
      <c r="CF46" s="1048"/>
      <c r="CG46" s="1049"/>
      <c r="CH46" s="1028"/>
      <c r="CI46" s="1029"/>
      <c r="CJ46" s="1029"/>
      <c r="CK46" s="1029"/>
      <c r="CL46" s="1030"/>
      <c r="CM46" s="1028"/>
      <c r="CN46" s="1029"/>
      <c r="CO46" s="1029"/>
      <c r="CP46" s="1029"/>
      <c r="CQ46" s="1030"/>
      <c r="CR46" s="1028"/>
      <c r="CS46" s="1029"/>
      <c r="CT46" s="1029"/>
      <c r="CU46" s="1029"/>
      <c r="CV46" s="1030"/>
      <c r="CW46" s="1028"/>
      <c r="CX46" s="1029"/>
      <c r="CY46" s="1029"/>
      <c r="CZ46" s="1029"/>
      <c r="DA46" s="1030"/>
      <c r="DB46" s="1028"/>
      <c r="DC46" s="1029"/>
      <c r="DD46" s="1029"/>
      <c r="DE46" s="1029"/>
      <c r="DF46" s="1030"/>
      <c r="DG46" s="1028"/>
      <c r="DH46" s="1029"/>
      <c r="DI46" s="1029"/>
      <c r="DJ46" s="1029"/>
      <c r="DK46" s="1030"/>
      <c r="DL46" s="1028"/>
      <c r="DM46" s="1029"/>
      <c r="DN46" s="1029"/>
      <c r="DO46" s="1029"/>
      <c r="DP46" s="1030"/>
      <c r="DQ46" s="1028"/>
      <c r="DR46" s="1029"/>
      <c r="DS46" s="1029"/>
      <c r="DT46" s="1029"/>
      <c r="DU46" s="1030"/>
      <c r="DV46" s="1031"/>
      <c r="DW46" s="1032"/>
      <c r="DX46" s="1032"/>
      <c r="DY46" s="1032"/>
      <c r="DZ46" s="1033"/>
      <c r="EA46" s="226"/>
    </row>
    <row r="47" spans="1:131" s="227" customFormat="1" ht="26.25" customHeight="1">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7"/>
      <c r="BT47" s="1048"/>
      <c r="BU47" s="1048"/>
      <c r="BV47" s="1048"/>
      <c r="BW47" s="1048"/>
      <c r="BX47" s="1048"/>
      <c r="BY47" s="1048"/>
      <c r="BZ47" s="1048"/>
      <c r="CA47" s="1048"/>
      <c r="CB47" s="1048"/>
      <c r="CC47" s="1048"/>
      <c r="CD47" s="1048"/>
      <c r="CE47" s="1048"/>
      <c r="CF47" s="1048"/>
      <c r="CG47" s="1049"/>
      <c r="CH47" s="1028"/>
      <c r="CI47" s="1029"/>
      <c r="CJ47" s="1029"/>
      <c r="CK47" s="1029"/>
      <c r="CL47" s="1030"/>
      <c r="CM47" s="1028"/>
      <c r="CN47" s="1029"/>
      <c r="CO47" s="1029"/>
      <c r="CP47" s="1029"/>
      <c r="CQ47" s="1030"/>
      <c r="CR47" s="1028"/>
      <c r="CS47" s="1029"/>
      <c r="CT47" s="1029"/>
      <c r="CU47" s="1029"/>
      <c r="CV47" s="1030"/>
      <c r="CW47" s="1028"/>
      <c r="CX47" s="1029"/>
      <c r="CY47" s="1029"/>
      <c r="CZ47" s="1029"/>
      <c r="DA47" s="1030"/>
      <c r="DB47" s="1028"/>
      <c r="DC47" s="1029"/>
      <c r="DD47" s="1029"/>
      <c r="DE47" s="1029"/>
      <c r="DF47" s="1030"/>
      <c r="DG47" s="1028"/>
      <c r="DH47" s="1029"/>
      <c r="DI47" s="1029"/>
      <c r="DJ47" s="1029"/>
      <c r="DK47" s="1030"/>
      <c r="DL47" s="1028"/>
      <c r="DM47" s="1029"/>
      <c r="DN47" s="1029"/>
      <c r="DO47" s="1029"/>
      <c r="DP47" s="1030"/>
      <c r="DQ47" s="1028"/>
      <c r="DR47" s="1029"/>
      <c r="DS47" s="1029"/>
      <c r="DT47" s="1029"/>
      <c r="DU47" s="1030"/>
      <c r="DV47" s="1031"/>
      <c r="DW47" s="1032"/>
      <c r="DX47" s="1032"/>
      <c r="DY47" s="1032"/>
      <c r="DZ47" s="1033"/>
      <c r="EA47" s="226"/>
    </row>
    <row r="48" spans="1:131" s="227" customFormat="1" ht="26.25" customHeight="1">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7"/>
      <c r="BT48" s="1048"/>
      <c r="BU48" s="1048"/>
      <c r="BV48" s="1048"/>
      <c r="BW48" s="1048"/>
      <c r="BX48" s="1048"/>
      <c r="BY48" s="1048"/>
      <c r="BZ48" s="1048"/>
      <c r="CA48" s="1048"/>
      <c r="CB48" s="1048"/>
      <c r="CC48" s="1048"/>
      <c r="CD48" s="1048"/>
      <c r="CE48" s="1048"/>
      <c r="CF48" s="1048"/>
      <c r="CG48" s="1049"/>
      <c r="CH48" s="1028"/>
      <c r="CI48" s="1029"/>
      <c r="CJ48" s="1029"/>
      <c r="CK48" s="1029"/>
      <c r="CL48" s="1030"/>
      <c r="CM48" s="1028"/>
      <c r="CN48" s="1029"/>
      <c r="CO48" s="1029"/>
      <c r="CP48" s="1029"/>
      <c r="CQ48" s="1030"/>
      <c r="CR48" s="1028"/>
      <c r="CS48" s="1029"/>
      <c r="CT48" s="1029"/>
      <c r="CU48" s="1029"/>
      <c r="CV48" s="1030"/>
      <c r="CW48" s="1028"/>
      <c r="CX48" s="1029"/>
      <c r="CY48" s="1029"/>
      <c r="CZ48" s="1029"/>
      <c r="DA48" s="1030"/>
      <c r="DB48" s="1028"/>
      <c r="DC48" s="1029"/>
      <c r="DD48" s="1029"/>
      <c r="DE48" s="1029"/>
      <c r="DF48" s="1030"/>
      <c r="DG48" s="1028"/>
      <c r="DH48" s="1029"/>
      <c r="DI48" s="1029"/>
      <c r="DJ48" s="1029"/>
      <c r="DK48" s="1030"/>
      <c r="DL48" s="1028"/>
      <c r="DM48" s="1029"/>
      <c r="DN48" s="1029"/>
      <c r="DO48" s="1029"/>
      <c r="DP48" s="1030"/>
      <c r="DQ48" s="1028"/>
      <c r="DR48" s="1029"/>
      <c r="DS48" s="1029"/>
      <c r="DT48" s="1029"/>
      <c r="DU48" s="1030"/>
      <c r="DV48" s="1031"/>
      <c r="DW48" s="1032"/>
      <c r="DX48" s="1032"/>
      <c r="DY48" s="1032"/>
      <c r="DZ48" s="1033"/>
      <c r="EA48" s="226"/>
    </row>
    <row r="49" spans="1:131" s="227" customFormat="1" ht="26.25" customHeight="1">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7"/>
      <c r="BT49" s="1048"/>
      <c r="BU49" s="1048"/>
      <c r="BV49" s="1048"/>
      <c r="BW49" s="1048"/>
      <c r="BX49" s="1048"/>
      <c r="BY49" s="1048"/>
      <c r="BZ49" s="1048"/>
      <c r="CA49" s="1048"/>
      <c r="CB49" s="1048"/>
      <c r="CC49" s="1048"/>
      <c r="CD49" s="1048"/>
      <c r="CE49" s="1048"/>
      <c r="CF49" s="1048"/>
      <c r="CG49" s="1049"/>
      <c r="CH49" s="1028"/>
      <c r="CI49" s="1029"/>
      <c r="CJ49" s="1029"/>
      <c r="CK49" s="1029"/>
      <c r="CL49" s="1030"/>
      <c r="CM49" s="1028"/>
      <c r="CN49" s="1029"/>
      <c r="CO49" s="1029"/>
      <c r="CP49" s="1029"/>
      <c r="CQ49" s="1030"/>
      <c r="CR49" s="1028"/>
      <c r="CS49" s="1029"/>
      <c r="CT49" s="1029"/>
      <c r="CU49" s="1029"/>
      <c r="CV49" s="1030"/>
      <c r="CW49" s="1028"/>
      <c r="CX49" s="1029"/>
      <c r="CY49" s="1029"/>
      <c r="CZ49" s="1029"/>
      <c r="DA49" s="1030"/>
      <c r="DB49" s="1028"/>
      <c r="DC49" s="1029"/>
      <c r="DD49" s="1029"/>
      <c r="DE49" s="1029"/>
      <c r="DF49" s="1030"/>
      <c r="DG49" s="1028"/>
      <c r="DH49" s="1029"/>
      <c r="DI49" s="1029"/>
      <c r="DJ49" s="1029"/>
      <c r="DK49" s="1030"/>
      <c r="DL49" s="1028"/>
      <c r="DM49" s="1029"/>
      <c r="DN49" s="1029"/>
      <c r="DO49" s="1029"/>
      <c r="DP49" s="1030"/>
      <c r="DQ49" s="1028"/>
      <c r="DR49" s="1029"/>
      <c r="DS49" s="1029"/>
      <c r="DT49" s="1029"/>
      <c r="DU49" s="1030"/>
      <c r="DV49" s="1031"/>
      <c r="DW49" s="1032"/>
      <c r="DX49" s="1032"/>
      <c r="DY49" s="1032"/>
      <c r="DZ49" s="1033"/>
      <c r="EA49" s="226"/>
    </row>
    <row r="50" spans="1:131" s="227" customFormat="1" ht="26.25" customHeight="1">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7"/>
      <c r="BT50" s="1048"/>
      <c r="BU50" s="1048"/>
      <c r="BV50" s="1048"/>
      <c r="BW50" s="1048"/>
      <c r="BX50" s="1048"/>
      <c r="BY50" s="1048"/>
      <c r="BZ50" s="1048"/>
      <c r="CA50" s="1048"/>
      <c r="CB50" s="1048"/>
      <c r="CC50" s="1048"/>
      <c r="CD50" s="1048"/>
      <c r="CE50" s="1048"/>
      <c r="CF50" s="1048"/>
      <c r="CG50" s="1049"/>
      <c r="CH50" s="1028"/>
      <c r="CI50" s="1029"/>
      <c r="CJ50" s="1029"/>
      <c r="CK50" s="1029"/>
      <c r="CL50" s="1030"/>
      <c r="CM50" s="1028"/>
      <c r="CN50" s="1029"/>
      <c r="CO50" s="1029"/>
      <c r="CP50" s="1029"/>
      <c r="CQ50" s="1030"/>
      <c r="CR50" s="1028"/>
      <c r="CS50" s="1029"/>
      <c r="CT50" s="1029"/>
      <c r="CU50" s="1029"/>
      <c r="CV50" s="1030"/>
      <c r="CW50" s="1028"/>
      <c r="CX50" s="1029"/>
      <c r="CY50" s="1029"/>
      <c r="CZ50" s="1029"/>
      <c r="DA50" s="1030"/>
      <c r="DB50" s="1028"/>
      <c r="DC50" s="1029"/>
      <c r="DD50" s="1029"/>
      <c r="DE50" s="1029"/>
      <c r="DF50" s="1030"/>
      <c r="DG50" s="1028"/>
      <c r="DH50" s="1029"/>
      <c r="DI50" s="1029"/>
      <c r="DJ50" s="1029"/>
      <c r="DK50" s="1030"/>
      <c r="DL50" s="1028"/>
      <c r="DM50" s="1029"/>
      <c r="DN50" s="1029"/>
      <c r="DO50" s="1029"/>
      <c r="DP50" s="1030"/>
      <c r="DQ50" s="1028"/>
      <c r="DR50" s="1029"/>
      <c r="DS50" s="1029"/>
      <c r="DT50" s="1029"/>
      <c r="DU50" s="1030"/>
      <c r="DV50" s="1031"/>
      <c r="DW50" s="1032"/>
      <c r="DX50" s="1032"/>
      <c r="DY50" s="1032"/>
      <c r="DZ50" s="1033"/>
      <c r="EA50" s="226"/>
    </row>
    <row r="51" spans="1:131" s="227" customFormat="1" ht="26.25" customHeight="1">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7"/>
      <c r="BT51" s="1048"/>
      <c r="BU51" s="1048"/>
      <c r="BV51" s="1048"/>
      <c r="BW51" s="1048"/>
      <c r="BX51" s="1048"/>
      <c r="BY51" s="1048"/>
      <c r="BZ51" s="1048"/>
      <c r="CA51" s="1048"/>
      <c r="CB51" s="1048"/>
      <c r="CC51" s="1048"/>
      <c r="CD51" s="1048"/>
      <c r="CE51" s="1048"/>
      <c r="CF51" s="1048"/>
      <c r="CG51" s="1049"/>
      <c r="CH51" s="1028"/>
      <c r="CI51" s="1029"/>
      <c r="CJ51" s="1029"/>
      <c r="CK51" s="1029"/>
      <c r="CL51" s="1030"/>
      <c r="CM51" s="1028"/>
      <c r="CN51" s="1029"/>
      <c r="CO51" s="1029"/>
      <c r="CP51" s="1029"/>
      <c r="CQ51" s="1030"/>
      <c r="CR51" s="1028"/>
      <c r="CS51" s="1029"/>
      <c r="CT51" s="1029"/>
      <c r="CU51" s="1029"/>
      <c r="CV51" s="1030"/>
      <c r="CW51" s="1028"/>
      <c r="CX51" s="1029"/>
      <c r="CY51" s="1029"/>
      <c r="CZ51" s="1029"/>
      <c r="DA51" s="1030"/>
      <c r="DB51" s="1028"/>
      <c r="DC51" s="1029"/>
      <c r="DD51" s="1029"/>
      <c r="DE51" s="1029"/>
      <c r="DF51" s="1030"/>
      <c r="DG51" s="1028"/>
      <c r="DH51" s="1029"/>
      <c r="DI51" s="1029"/>
      <c r="DJ51" s="1029"/>
      <c r="DK51" s="1030"/>
      <c r="DL51" s="1028"/>
      <c r="DM51" s="1029"/>
      <c r="DN51" s="1029"/>
      <c r="DO51" s="1029"/>
      <c r="DP51" s="1030"/>
      <c r="DQ51" s="1028"/>
      <c r="DR51" s="1029"/>
      <c r="DS51" s="1029"/>
      <c r="DT51" s="1029"/>
      <c r="DU51" s="1030"/>
      <c r="DV51" s="1031"/>
      <c r="DW51" s="1032"/>
      <c r="DX51" s="1032"/>
      <c r="DY51" s="1032"/>
      <c r="DZ51" s="1033"/>
      <c r="EA51" s="226"/>
    </row>
    <row r="52" spans="1:131" s="227" customFormat="1" ht="26.25" customHeight="1">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7"/>
      <c r="BT52" s="1048"/>
      <c r="BU52" s="1048"/>
      <c r="BV52" s="1048"/>
      <c r="BW52" s="1048"/>
      <c r="BX52" s="1048"/>
      <c r="BY52" s="1048"/>
      <c r="BZ52" s="1048"/>
      <c r="CA52" s="1048"/>
      <c r="CB52" s="1048"/>
      <c r="CC52" s="1048"/>
      <c r="CD52" s="1048"/>
      <c r="CE52" s="1048"/>
      <c r="CF52" s="1048"/>
      <c r="CG52" s="1049"/>
      <c r="CH52" s="1028"/>
      <c r="CI52" s="1029"/>
      <c r="CJ52" s="1029"/>
      <c r="CK52" s="1029"/>
      <c r="CL52" s="1030"/>
      <c r="CM52" s="1028"/>
      <c r="CN52" s="1029"/>
      <c r="CO52" s="1029"/>
      <c r="CP52" s="1029"/>
      <c r="CQ52" s="1030"/>
      <c r="CR52" s="1028"/>
      <c r="CS52" s="1029"/>
      <c r="CT52" s="1029"/>
      <c r="CU52" s="1029"/>
      <c r="CV52" s="1030"/>
      <c r="CW52" s="1028"/>
      <c r="CX52" s="1029"/>
      <c r="CY52" s="1029"/>
      <c r="CZ52" s="1029"/>
      <c r="DA52" s="1030"/>
      <c r="DB52" s="1028"/>
      <c r="DC52" s="1029"/>
      <c r="DD52" s="1029"/>
      <c r="DE52" s="1029"/>
      <c r="DF52" s="1030"/>
      <c r="DG52" s="1028"/>
      <c r="DH52" s="1029"/>
      <c r="DI52" s="1029"/>
      <c r="DJ52" s="1029"/>
      <c r="DK52" s="1030"/>
      <c r="DL52" s="1028"/>
      <c r="DM52" s="1029"/>
      <c r="DN52" s="1029"/>
      <c r="DO52" s="1029"/>
      <c r="DP52" s="1030"/>
      <c r="DQ52" s="1028"/>
      <c r="DR52" s="1029"/>
      <c r="DS52" s="1029"/>
      <c r="DT52" s="1029"/>
      <c r="DU52" s="1030"/>
      <c r="DV52" s="1031"/>
      <c r="DW52" s="1032"/>
      <c r="DX52" s="1032"/>
      <c r="DY52" s="1032"/>
      <c r="DZ52" s="1033"/>
      <c r="EA52" s="226"/>
    </row>
    <row r="53" spans="1:131" s="227" customFormat="1" ht="26.25" customHeight="1">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7"/>
      <c r="BT53" s="1048"/>
      <c r="BU53" s="1048"/>
      <c r="BV53" s="1048"/>
      <c r="BW53" s="1048"/>
      <c r="BX53" s="1048"/>
      <c r="BY53" s="1048"/>
      <c r="BZ53" s="1048"/>
      <c r="CA53" s="1048"/>
      <c r="CB53" s="1048"/>
      <c r="CC53" s="1048"/>
      <c r="CD53" s="1048"/>
      <c r="CE53" s="1048"/>
      <c r="CF53" s="1048"/>
      <c r="CG53" s="1049"/>
      <c r="CH53" s="1028"/>
      <c r="CI53" s="1029"/>
      <c r="CJ53" s="1029"/>
      <c r="CK53" s="1029"/>
      <c r="CL53" s="1030"/>
      <c r="CM53" s="1028"/>
      <c r="CN53" s="1029"/>
      <c r="CO53" s="1029"/>
      <c r="CP53" s="1029"/>
      <c r="CQ53" s="1030"/>
      <c r="CR53" s="1028"/>
      <c r="CS53" s="1029"/>
      <c r="CT53" s="1029"/>
      <c r="CU53" s="1029"/>
      <c r="CV53" s="1030"/>
      <c r="CW53" s="1028"/>
      <c r="CX53" s="1029"/>
      <c r="CY53" s="1029"/>
      <c r="CZ53" s="1029"/>
      <c r="DA53" s="1030"/>
      <c r="DB53" s="1028"/>
      <c r="DC53" s="1029"/>
      <c r="DD53" s="1029"/>
      <c r="DE53" s="1029"/>
      <c r="DF53" s="1030"/>
      <c r="DG53" s="1028"/>
      <c r="DH53" s="1029"/>
      <c r="DI53" s="1029"/>
      <c r="DJ53" s="1029"/>
      <c r="DK53" s="1030"/>
      <c r="DL53" s="1028"/>
      <c r="DM53" s="1029"/>
      <c r="DN53" s="1029"/>
      <c r="DO53" s="1029"/>
      <c r="DP53" s="1030"/>
      <c r="DQ53" s="1028"/>
      <c r="DR53" s="1029"/>
      <c r="DS53" s="1029"/>
      <c r="DT53" s="1029"/>
      <c r="DU53" s="1030"/>
      <c r="DV53" s="1031"/>
      <c r="DW53" s="1032"/>
      <c r="DX53" s="1032"/>
      <c r="DY53" s="1032"/>
      <c r="DZ53" s="1033"/>
      <c r="EA53" s="226"/>
    </row>
    <row r="54" spans="1:131" s="227" customFormat="1" ht="26.25" customHeight="1">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7"/>
      <c r="BT54" s="1048"/>
      <c r="BU54" s="1048"/>
      <c r="BV54" s="1048"/>
      <c r="BW54" s="1048"/>
      <c r="BX54" s="1048"/>
      <c r="BY54" s="1048"/>
      <c r="BZ54" s="1048"/>
      <c r="CA54" s="1048"/>
      <c r="CB54" s="1048"/>
      <c r="CC54" s="1048"/>
      <c r="CD54" s="1048"/>
      <c r="CE54" s="1048"/>
      <c r="CF54" s="1048"/>
      <c r="CG54" s="1049"/>
      <c r="CH54" s="1028"/>
      <c r="CI54" s="1029"/>
      <c r="CJ54" s="1029"/>
      <c r="CK54" s="1029"/>
      <c r="CL54" s="1030"/>
      <c r="CM54" s="1028"/>
      <c r="CN54" s="1029"/>
      <c r="CO54" s="1029"/>
      <c r="CP54" s="1029"/>
      <c r="CQ54" s="1030"/>
      <c r="CR54" s="1028"/>
      <c r="CS54" s="1029"/>
      <c r="CT54" s="1029"/>
      <c r="CU54" s="1029"/>
      <c r="CV54" s="1030"/>
      <c r="CW54" s="1028"/>
      <c r="CX54" s="1029"/>
      <c r="CY54" s="1029"/>
      <c r="CZ54" s="1029"/>
      <c r="DA54" s="1030"/>
      <c r="DB54" s="1028"/>
      <c r="DC54" s="1029"/>
      <c r="DD54" s="1029"/>
      <c r="DE54" s="1029"/>
      <c r="DF54" s="1030"/>
      <c r="DG54" s="1028"/>
      <c r="DH54" s="1029"/>
      <c r="DI54" s="1029"/>
      <c r="DJ54" s="1029"/>
      <c r="DK54" s="1030"/>
      <c r="DL54" s="1028"/>
      <c r="DM54" s="1029"/>
      <c r="DN54" s="1029"/>
      <c r="DO54" s="1029"/>
      <c r="DP54" s="1030"/>
      <c r="DQ54" s="1028"/>
      <c r="DR54" s="1029"/>
      <c r="DS54" s="1029"/>
      <c r="DT54" s="1029"/>
      <c r="DU54" s="1030"/>
      <c r="DV54" s="1031"/>
      <c r="DW54" s="1032"/>
      <c r="DX54" s="1032"/>
      <c r="DY54" s="1032"/>
      <c r="DZ54" s="1033"/>
      <c r="EA54" s="226"/>
    </row>
    <row r="55" spans="1:131" s="227" customFormat="1" ht="26.25" customHeight="1">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7"/>
      <c r="BT55" s="1048"/>
      <c r="BU55" s="1048"/>
      <c r="BV55" s="1048"/>
      <c r="BW55" s="1048"/>
      <c r="BX55" s="1048"/>
      <c r="BY55" s="1048"/>
      <c r="BZ55" s="1048"/>
      <c r="CA55" s="1048"/>
      <c r="CB55" s="1048"/>
      <c r="CC55" s="1048"/>
      <c r="CD55" s="1048"/>
      <c r="CE55" s="1048"/>
      <c r="CF55" s="1048"/>
      <c r="CG55" s="1049"/>
      <c r="CH55" s="1028"/>
      <c r="CI55" s="1029"/>
      <c r="CJ55" s="1029"/>
      <c r="CK55" s="1029"/>
      <c r="CL55" s="1030"/>
      <c r="CM55" s="1028"/>
      <c r="CN55" s="1029"/>
      <c r="CO55" s="1029"/>
      <c r="CP55" s="1029"/>
      <c r="CQ55" s="1030"/>
      <c r="CR55" s="1028"/>
      <c r="CS55" s="1029"/>
      <c r="CT55" s="1029"/>
      <c r="CU55" s="1029"/>
      <c r="CV55" s="1030"/>
      <c r="CW55" s="1028"/>
      <c r="CX55" s="1029"/>
      <c r="CY55" s="1029"/>
      <c r="CZ55" s="1029"/>
      <c r="DA55" s="1030"/>
      <c r="DB55" s="1028"/>
      <c r="DC55" s="1029"/>
      <c r="DD55" s="1029"/>
      <c r="DE55" s="1029"/>
      <c r="DF55" s="1030"/>
      <c r="DG55" s="1028"/>
      <c r="DH55" s="1029"/>
      <c r="DI55" s="1029"/>
      <c r="DJ55" s="1029"/>
      <c r="DK55" s="1030"/>
      <c r="DL55" s="1028"/>
      <c r="DM55" s="1029"/>
      <c r="DN55" s="1029"/>
      <c r="DO55" s="1029"/>
      <c r="DP55" s="1030"/>
      <c r="DQ55" s="1028"/>
      <c r="DR55" s="1029"/>
      <c r="DS55" s="1029"/>
      <c r="DT55" s="1029"/>
      <c r="DU55" s="1030"/>
      <c r="DV55" s="1031"/>
      <c r="DW55" s="1032"/>
      <c r="DX55" s="1032"/>
      <c r="DY55" s="1032"/>
      <c r="DZ55" s="1033"/>
      <c r="EA55" s="226"/>
    </row>
    <row r="56" spans="1:131" s="227" customFormat="1" ht="26.25" customHeight="1">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7"/>
      <c r="BT56" s="1048"/>
      <c r="BU56" s="1048"/>
      <c r="BV56" s="1048"/>
      <c r="BW56" s="1048"/>
      <c r="BX56" s="1048"/>
      <c r="BY56" s="1048"/>
      <c r="BZ56" s="1048"/>
      <c r="CA56" s="1048"/>
      <c r="CB56" s="1048"/>
      <c r="CC56" s="1048"/>
      <c r="CD56" s="1048"/>
      <c r="CE56" s="1048"/>
      <c r="CF56" s="1048"/>
      <c r="CG56" s="1049"/>
      <c r="CH56" s="1028"/>
      <c r="CI56" s="1029"/>
      <c r="CJ56" s="1029"/>
      <c r="CK56" s="1029"/>
      <c r="CL56" s="1030"/>
      <c r="CM56" s="1028"/>
      <c r="CN56" s="1029"/>
      <c r="CO56" s="1029"/>
      <c r="CP56" s="1029"/>
      <c r="CQ56" s="1030"/>
      <c r="CR56" s="1028"/>
      <c r="CS56" s="1029"/>
      <c r="CT56" s="1029"/>
      <c r="CU56" s="1029"/>
      <c r="CV56" s="1030"/>
      <c r="CW56" s="1028"/>
      <c r="CX56" s="1029"/>
      <c r="CY56" s="1029"/>
      <c r="CZ56" s="1029"/>
      <c r="DA56" s="1030"/>
      <c r="DB56" s="1028"/>
      <c r="DC56" s="1029"/>
      <c r="DD56" s="1029"/>
      <c r="DE56" s="1029"/>
      <c r="DF56" s="1030"/>
      <c r="DG56" s="1028"/>
      <c r="DH56" s="1029"/>
      <c r="DI56" s="1029"/>
      <c r="DJ56" s="1029"/>
      <c r="DK56" s="1030"/>
      <c r="DL56" s="1028"/>
      <c r="DM56" s="1029"/>
      <c r="DN56" s="1029"/>
      <c r="DO56" s="1029"/>
      <c r="DP56" s="1030"/>
      <c r="DQ56" s="1028"/>
      <c r="DR56" s="1029"/>
      <c r="DS56" s="1029"/>
      <c r="DT56" s="1029"/>
      <c r="DU56" s="1030"/>
      <c r="DV56" s="1031"/>
      <c r="DW56" s="1032"/>
      <c r="DX56" s="1032"/>
      <c r="DY56" s="1032"/>
      <c r="DZ56" s="1033"/>
      <c r="EA56" s="226"/>
    </row>
    <row r="57" spans="1:131" s="227" customFormat="1" ht="26.25" customHeight="1">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7"/>
      <c r="BT57" s="1048"/>
      <c r="BU57" s="1048"/>
      <c r="BV57" s="1048"/>
      <c r="BW57" s="1048"/>
      <c r="BX57" s="1048"/>
      <c r="BY57" s="1048"/>
      <c r="BZ57" s="1048"/>
      <c r="CA57" s="1048"/>
      <c r="CB57" s="1048"/>
      <c r="CC57" s="1048"/>
      <c r="CD57" s="1048"/>
      <c r="CE57" s="1048"/>
      <c r="CF57" s="1048"/>
      <c r="CG57" s="1049"/>
      <c r="CH57" s="1028"/>
      <c r="CI57" s="1029"/>
      <c r="CJ57" s="1029"/>
      <c r="CK57" s="1029"/>
      <c r="CL57" s="1030"/>
      <c r="CM57" s="1028"/>
      <c r="CN57" s="1029"/>
      <c r="CO57" s="1029"/>
      <c r="CP57" s="1029"/>
      <c r="CQ57" s="1030"/>
      <c r="CR57" s="1028"/>
      <c r="CS57" s="1029"/>
      <c r="CT57" s="1029"/>
      <c r="CU57" s="1029"/>
      <c r="CV57" s="1030"/>
      <c r="CW57" s="1028"/>
      <c r="CX57" s="1029"/>
      <c r="CY57" s="1029"/>
      <c r="CZ57" s="1029"/>
      <c r="DA57" s="1030"/>
      <c r="DB57" s="1028"/>
      <c r="DC57" s="1029"/>
      <c r="DD57" s="1029"/>
      <c r="DE57" s="1029"/>
      <c r="DF57" s="1030"/>
      <c r="DG57" s="1028"/>
      <c r="DH57" s="1029"/>
      <c r="DI57" s="1029"/>
      <c r="DJ57" s="1029"/>
      <c r="DK57" s="1030"/>
      <c r="DL57" s="1028"/>
      <c r="DM57" s="1029"/>
      <c r="DN57" s="1029"/>
      <c r="DO57" s="1029"/>
      <c r="DP57" s="1030"/>
      <c r="DQ57" s="1028"/>
      <c r="DR57" s="1029"/>
      <c r="DS57" s="1029"/>
      <c r="DT57" s="1029"/>
      <c r="DU57" s="1030"/>
      <c r="DV57" s="1031"/>
      <c r="DW57" s="1032"/>
      <c r="DX57" s="1032"/>
      <c r="DY57" s="1032"/>
      <c r="DZ57" s="1033"/>
      <c r="EA57" s="226"/>
    </row>
    <row r="58" spans="1:131" s="227" customFormat="1" ht="26.25" customHeight="1">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7"/>
      <c r="BT58" s="1048"/>
      <c r="BU58" s="1048"/>
      <c r="BV58" s="1048"/>
      <c r="BW58" s="1048"/>
      <c r="BX58" s="1048"/>
      <c r="BY58" s="1048"/>
      <c r="BZ58" s="1048"/>
      <c r="CA58" s="1048"/>
      <c r="CB58" s="1048"/>
      <c r="CC58" s="1048"/>
      <c r="CD58" s="1048"/>
      <c r="CE58" s="1048"/>
      <c r="CF58" s="1048"/>
      <c r="CG58" s="1049"/>
      <c r="CH58" s="1028"/>
      <c r="CI58" s="1029"/>
      <c r="CJ58" s="1029"/>
      <c r="CK58" s="1029"/>
      <c r="CL58" s="1030"/>
      <c r="CM58" s="1028"/>
      <c r="CN58" s="1029"/>
      <c r="CO58" s="1029"/>
      <c r="CP58" s="1029"/>
      <c r="CQ58" s="1030"/>
      <c r="CR58" s="1028"/>
      <c r="CS58" s="1029"/>
      <c r="CT58" s="1029"/>
      <c r="CU58" s="1029"/>
      <c r="CV58" s="1030"/>
      <c r="CW58" s="1028"/>
      <c r="CX58" s="1029"/>
      <c r="CY58" s="1029"/>
      <c r="CZ58" s="1029"/>
      <c r="DA58" s="1030"/>
      <c r="DB58" s="1028"/>
      <c r="DC58" s="1029"/>
      <c r="DD58" s="1029"/>
      <c r="DE58" s="1029"/>
      <c r="DF58" s="1030"/>
      <c r="DG58" s="1028"/>
      <c r="DH58" s="1029"/>
      <c r="DI58" s="1029"/>
      <c r="DJ58" s="1029"/>
      <c r="DK58" s="1030"/>
      <c r="DL58" s="1028"/>
      <c r="DM58" s="1029"/>
      <c r="DN58" s="1029"/>
      <c r="DO58" s="1029"/>
      <c r="DP58" s="1030"/>
      <c r="DQ58" s="1028"/>
      <c r="DR58" s="1029"/>
      <c r="DS58" s="1029"/>
      <c r="DT58" s="1029"/>
      <c r="DU58" s="1030"/>
      <c r="DV58" s="1031"/>
      <c r="DW58" s="1032"/>
      <c r="DX58" s="1032"/>
      <c r="DY58" s="1032"/>
      <c r="DZ58" s="1033"/>
      <c r="EA58" s="226"/>
    </row>
    <row r="59" spans="1:131" s="227" customFormat="1" ht="26.25" customHeight="1">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7"/>
      <c r="BT59" s="1048"/>
      <c r="BU59" s="1048"/>
      <c r="BV59" s="1048"/>
      <c r="BW59" s="1048"/>
      <c r="BX59" s="1048"/>
      <c r="BY59" s="1048"/>
      <c r="BZ59" s="1048"/>
      <c r="CA59" s="1048"/>
      <c r="CB59" s="1048"/>
      <c r="CC59" s="1048"/>
      <c r="CD59" s="1048"/>
      <c r="CE59" s="1048"/>
      <c r="CF59" s="1048"/>
      <c r="CG59" s="1049"/>
      <c r="CH59" s="1028"/>
      <c r="CI59" s="1029"/>
      <c r="CJ59" s="1029"/>
      <c r="CK59" s="1029"/>
      <c r="CL59" s="1030"/>
      <c r="CM59" s="1028"/>
      <c r="CN59" s="1029"/>
      <c r="CO59" s="1029"/>
      <c r="CP59" s="1029"/>
      <c r="CQ59" s="1030"/>
      <c r="CR59" s="1028"/>
      <c r="CS59" s="1029"/>
      <c r="CT59" s="1029"/>
      <c r="CU59" s="1029"/>
      <c r="CV59" s="1030"/>
      <c r="CW59" s="1028"/>
      <c r="CX59" s="1029"/>
      <c r="CY59" s="1029"/>
      <c r="CZ59" s="1029"/>
      <c r="DA59" s="1030"/>
      <c r="DB59" s="1028"/>
      <c r="DC59" s="1029"/>
      <c r="DD59" s="1029"/>
      <c r="DE59" s="1029"/>
      <c r="DF59" s="1030"/>
      <c r="DG59" s="1028"/>
      <c r="DH59" s="1029"/>
      <c r="DI59" s="1029"/>
      <c r="DJ59" s="1029"/>
      <c r="DK59" s="1030"/>
      <c r="DL59" s="1028"/>
      <c r="DM59" s="1029"/>
      <c r="DN59" s="1029"/>
      <c r="DO59" s="1029"/>
      <c r="DP59" s="1030"/>
      <c r="DQ59" s="1028"/>
      <c r="DR59" s="1029"/>
      <c r="DS59" s="1029"/>
      <c r="DT59" s="1029"/>
      <c r="DU59" s="1030"/>
      <c r="DV59" s="1031"/>
      <c r="DW59" s="1032"/>
      <c r="DX59" s="1032"/>
      <c r="DY59" s="1032"/>
      <c r="DZ59" s="1033"/>
      <c r="EA59" s="226"/>
    </row>
    <row r="60" spans="1:131" s="227" customFormat="1" ht="26.25" customHeight="1">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7"/>
      <c r="BT60" s="1048"/>
      <c r="BU60" s="1048"/>
      <c r="BV60" s="1048"/>
      <c r="BW60" s="1048"/>
      <c r="BX60" s="1048"/>
      <c r="BY60" s="1048"/>
      <c r="BZ60" s="1048"/>
      <c r="CA60" s="1048"/>
      <c r="CB60" s="1048"/>
      <c r="CC60" s="1048"/>
      <c r="CD60" s="1048"/>
      <c r="CE60" s="1048"/>
      <c r="CF60" s="1048"/>
      <c r="CG60" s="1049"/>
      <c r="CH60" s="1028"/>
      <c r="CI60" s="1029"/>
      <c r="CJ60" s="1029"/>
      <c r="CK60" s="1029"/>
      <c r="CL60" s="1030"/>
      <c r="CM60" s="1028"/>
      <c r="CN60" s="1029"/>
      <c r="CO60" s="1029"/>
      <c r="CP60" s="1029"/>
      <c r="CQ60" s="1030"/>
      <c r="CR60" s="1028"/>
      <c r="CS60" s="1029"/>
      <c r="CT60" s="1029"/>
      <c r="CU60" s="1029"/>
      <c r="CV60" s="1030"/>
      <c r="CW60" s="1028"/>
      <c r="CX60" s="1029"/>
      <c r="CY60" s="1029"/>
      <c r="CZ60" s="1029"/>
      <c r="DA60" s="1030"/>
      <c r="DB60" s="1028"/>
      <c r="DC60" s="1029"/>
      <c r="DD60" s="1029"/>
      <c r="DE60" s="1029"/>
      <c r="DF60" s="1030"/>
      <c r="DG60" s="1028"/>
      <c r="DH60" s="1029"/>
      <c r="DI60" s="1029"/>
      <c r="DJ60" s="1029"/>
      <c r="DK60" s="1030"/>
      <c r="DL60" s="1028"/>
      <c r="DM60" s="1029"/>
      <c r="DN60" s="1029"/>
      <c r="DO60" s="1029"/>
      <c r="DP60" s="1030"/>
      <c r="DQ60" s="1028"/>
      <c r="DR60" s="1029"/>
      <c r="DS60" s="1029"/>
      <c r="DT60" s="1029"/>
      <c r="DU60" s="1030"/>
      <c r="DV60" s="1031"/>
      <c r="DW60" s="1032"/>
      <c r="DX60" s="1032"/>
      <c r="DY60" s="1032"/>
      <c r="DZ60" s="1033"/>
      <c r="EA60" s="226"/>
    </row>
    <row r="61" spans="1:131" s="227" customFormat="1" ht="26.25" customHeight="1" thickBot="1">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7"/>
      <c r="BT61" s="1048"/>
      <c r="BU61" s="1048"/>
      <c r="BV61" s="1048"/>
      <c r="BW61" s="1048"/>
      <c r="BX61" s="1048"/>
      <c r="BY61" s="1048"/>
      <c r="BZ61" s="1048"/>
      <c r="CA61" s="1048"/>
      <c r="CB61" s="1048"/>
      <c r="CC61" s="1048"/>
      <c r="CD61" s="1048"/>
      <c r="CE61" s="1048"/>
      <c r="CF61" s="1048"/>
      <c r="CG61" s="1049"/>
      <c r="CH61" s="1028"/>
      <c r="CI61" s="1029"/>
      <c r="CJ61" s="1029"/>
      <c r="CK61" s="1029"/>
      <c r="CL61" s="1030"/>
      <c r="CM61" s="1028"/>
      <c r="CN61" s="1029"/>
      <c r="CO61" s="1029"/>
      <c r="CP61" s="1029"/>
      <c r="CQ61" s="1030"/>
      <c r="CR61" s="1028"/>
      <c r="CS61" s="1029"/>
      <c r="CT61" s="1029"/>
      <c r="CU61" s="1029"/>
      <c r="CV61" s="1030"/>
      <c r="CW61" s="1028"/>
      <c r="CX61" s="1029"/>
      <c r="CY61" s="1029"/>
      <c r="CZ61" s="1029"/>
      <c r="DA61" s="1030"/>
      <c r="DB61" s="1028"/>
      <c r="DC61" s="1029"/>
      <c r="DD61" s="1029"/>
      <c r="DE61" s="1029"/>
      <c r="DF61" s="1030"/>
      <c r="DG61" s="1028"/>
      <c r="DH61" s="1029"/>
      <c r="DI61" s="1029"/>
      <c r="DJ61" s="1029"/>
      <c r="DK61" s="1030"/>
      <c r="DL61" s="1028"/>
      <c r="DM61" s="1029"/>
      <c r="DN61" s="1029"/>
      <c r="DO61" s="1029"/>
      <c r="DP61" s="1030"/>
      <c r="DQ61" s="1028"/>
      <c r="DR61" s="1029"/>
      <c r="DS61" s="1029"/>
      <c r="DT61" s="1029"/>
      <c r="DU61" s="1030"/>
      <c r="DV61" s="1031"/>
      <c r="DW61" s="1032"/>
      <c r="DX61" s="1032"/>
      <c r="DY61" s="1032"/>
      <c r="DZ61" s="1033"/>
      <c r="EA61" s="226"/>
    </row>
    <row r="62" spans="1:131" s="227" customFormat="1" ht="26.25" customHeight="1">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404</v>
      </c>
      <c r="BK62" s="1060"/>
      <c r="BL62" s="1060"/>
      <c r="BM62" s="1060"/>
      <c r="BN62" s="1061"/>
      <c r="BO62" s="245"/>
      <c r="BP62" s="245"/>
      <c r="BQ62" s="242">
        <v>56</v>
      </c>
      <c r="BR62" s="243"/>
      <c r="BS62" s="1047"/>
      <c r="BT62" s="1048"/>
      <c r="BU62" s="1048"/>
      <c r="BV62" s="1048"/>
      <c r="BW62" s="1048"/>
      <c r="BX62" s="1048"/>
      <c r="BY62" s="1048"/>
      <c r="BZ62" s="1048"/>
      <c r="CA62" s="1048"/>
      <c r="CB62" s="1048"/>
      <c r="CC62" s="1048"/>
      <c r="CD62" s="1048"/>
      <c r="CE62" s="1048"/>
      <c r="CF62" s="1048"/>
      <c r="CG62" s="1049"/>
      <c r="CH62" s="1028"/>
      <c r="CI62" s="1029"/>
      <c r="CJ62" s="1029"/>
      <c r="CK62" s="1029"/>
      <c r="CL62" s="1030"/>
      <c r="CM62" s="1028"/>
      <c r="CN62" s="1029"/>
      <c r="CO62" s="1029"/>
      <c r="CP62" s="1029"/>
      <c r="CQ62" s="1030"/>
      <c r="CR62" s="1028"/>
      <c r="CS62" s="1029"/>
      <c r="CT62" s="1029"/>
      <c r="CU62" s="1029"/>
      <c r="CV62" s="1030"/>
      <c r="CW62" s="1028"/>
      <c r="CX62" s="1029"/>
      <c r="CY62" s="1029"/>
      <c r="CZ62" s="1029"/>
      <c r="DA62" s="1030"/>
      <c r="DB62" s="1028"/>
      <c r="DC62" s="1029"/>
      <c r="DD62" s="1029"/>
      <c r="DE62" s="1029"/>
      <c r="DF62" s="1030"/>
      <c r="DG62" s="1028"/>
      <c r="DH62" s="1029"/>
      <c r="DI62" s="1029"/>
      <c r="DJ62" s="1029"/>
      <c r="DK62" s="1030"/>
      <c r="DL62" s="1028"/>
      <c r="DM62" s="1029"/>
      <c r="DN62" s="1029"/>
      <c r="DO62" s="1029"/>
      <c r="DP62" s="1030"/>
      <c r="DQ62" s="1028"/>
      <c r="DR62" s="1029"/>
      <c r="DS62" s="1029"/>
      <c r="DT62" s="1029"/>
      <c r="DU62" s="1030"/>
      <c r="DV62" s="1031"/>
      <c r="DW62" s="1032"/>
      <c r="DX62" s="1032"/>
      <c r="DY62" s="1032"/>
      <c r="DZ62" s="1033"/>
      <c r="EA62" s="226"/>
    </row>
    <row r="63" spans="1:131" s="227" customFormat="1" ht="26.25" customHeight="1" thickBot="1">
      <c r="A63" s="244" t="s">
        <v>380</v>
      </c>
      <c r="B63" s="975" t="s">
        <v>405</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543</v>
      </c>
      <c r="AG63" s="990"/>
      <c r="AH63" s="990"/>
      <c r="AI63" s="990"/>
      <c r="AJ63" s="1055"/>
      <c r="AK63" s="1056"/>
      <c r="AL63" s="994"/>
      <c r="AM63" s="994"/>
      <c r="AN63" s="994"/>
      <c r="AO63" s="994"/>
      <c r="AP63" s="990"/>
      <c r="AQ63" s="990"/>
      <c r="AR63" s="990"/>
      <c r="AS63" s="990"/>
      <c r="AT63" s="990"/>
      <c r="AU63" s="990"/>
      <c r="AV63" s="990"/>
      <c r="AW63" s="990"/>
      <c r="AX63" s="990"/>
      <c r="AY63" s="990"/>
      <c r="AZ63" s="1050"/>
      <c r="BA63" s="1050"/>
      <c r="BB63" s="1050"/>
      <c r="BC63" s="1050"/>
      <c r="BD63" s="1050"/>
      <c r="BE63" s="991"/>
      <c r="BF63" s="991"/>
      <c r="BG63" s="991"/>
      <c r="BH63" s="991"/>
      <c r="BI63" s="992"/>
      <c r="BJ63" s="1051" t="s">
        <v>406</v>
      </c>
      <c r="BK63" s="982"/>
      <c r="BL63" s="982"/>
      <c r="BM63" s="982"/>
      <c r="BN63" s="1052"/>
      <c r="BO63" s="245"/>
      <c r="BP63" s="245"/>
      <c r="BQ63" s="242">
        <v>57</v>
      </c>
      <c r="BR63" s="243"/>
      <c r="BS63" s="1047"/>
      <c r="BT63" s="1048"/>
      <c r="BU63" s="1048"/>
      <c r="BV63" s="1048"/>
      <c r="BW63" s="1048"/>
      <c r="BX63" s="1048"/>
      <c r="BY63" s="1048"/>
      <c r="BZ63" s="1048"/>
      <c r="CA63" s="1048"/>
      <c r="CB63" s="1048"/>
      <c r="CC63" s="1048"/>
      <c r="CD63" s="1048"/>
      <c r="CE63" s="1048"/>
      <c r="CF63" s="1048"/>
      <c r="CG63" s="1049"/>
      <c r="CH63" s="1028"/>
      <c r="CI63" s="1029"/>
      <c r="CJ63" s="1029"/>
      <c r="CK63" s="1029"/>
      <c r="CL63" s="1030"/>
      <c r="CM63" s="1028"/>
      <c r="CN63" s="1029"/>
      <c r="CO63" s="1029"/>
      <c r="CP63" s="1029"/>
      <c r="CQ63" s="1030"/>
      <c r="CR63" s="1028"/>
      <c r="CS63" s="1029"/>
      <c r="CT63" s="1029"/>
      <c r="CU63" s="1029"/>
      <c r="CV63" s="1030"/>
      <c r="CW63" s="1028"/>
      <c r="CX63" s="1029"/>
      <c r="CY63" s="1029"/>
      <c r="CZ63" s="1029"/>
      <c r="DA63" s="1030"/>
      <c r="DB63" s="1028"/>
      <c r="DC63" s="1029"/>
      <c r="DD63" s="1029"/>
      <c r="DE63" s="1029"/>
      <c r="DF63" s="1030"/>
      <c r="DG63" s="1028"/>
      <c r="DH63" s="1029"/>
      <c r="DI63" s="1029"/>
      <c r="DJ63" s="1029"/>
      <c r="DK63" s="1030"/>
      <c r="DL63" s="1028"/>
      <c r="DM63" s="1029"/>
      <c r="DN63" s="1029"/>
      <c r="DO63" s="1029"/>
      <c r="DP63" s="1030"/>
      <c r="DQ63" s="1028"/>
      <c r="DR63" s="1029"/>
      <c r="DS63" s="1029"/>
      <c r="DT63" s="1029"/>
      <c r="DU63" s="1030"/>
      <c r="DV63" s="1031"/>
      <c r="DW63" s="1032"/>
      <c r="DX63" s="1032"/>
      <c r="DY63" s="1032"/>
      <c r="DZ63" s="103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7"/>
      <c r="BT64" s="1048"/>
      <c r="BU64" s="1048"/>
      <c r="BV64" s="1048"/>
      <c r="BW64" s="1048"/>
      <c r="BX64" s="1048"/>
      <c r="BY64" s="1048"/>
      <c r="BZ64" s="1048"/>
      <c r="CA64" s="1048"/>
      <c r="CB64" s="1048"/>
      <c r="CC64" s="1048"/>
      <c r="CD64" s="1048"/>
      <c r="CE64" s="1048"/>
      <c r="CF64" s="1048"/>
      <c r="CG64" s="1049"/>
      <c r="CH64" s="1028"/>
      <c r="CI64" s="1029"/>
      <c r="CJ64" s="1029"/>
      <c r="CK64" s="1029"/>
      <c r="CL64" s="1030"/>
      <c r="CM64" s="1028"/>
      <c r="CN64" s="1029"/>
      <c r="CO64" s="1029"/>
      <c r="CP64" s="1029"/>
      <c r="CQ64" s="1030"/>
      <c r="CR64" s="1028"/>
      <c r="CS64" s="1029"/>
      <c r="CT64" s="1029"/>
      <c r="CU64" s="1029"/>
      <c r="CV64" s="1030"/>
      <c r="CW64" s="1028"/>
      <c r="CX64" s="1029"/>
      <c r="CY64" s="1029"/>
      <c r="CZ64" s="1029"/>
      <c r="DA64" s="1030"/>
      <c r="DB64" s="1028"/>
      <c r="DC64" s="1029"/>
      <c r="DD64" s="1029"/>
      <c r="DE64" s="1029"/>
      <c r="DF64" s="1030"/>
      <c r="DG64" s="1028"/>
      <c r="DH64" s="1029"/>
      <c r="DI64" s="1029"/>
      <c r="DJ64" s="1029"/>
      <c r="DK64" s="1030"/>
      <c r="DL64" s="1028"/>
      <c r="DM64" s="1029"/>
      <c r="DN64" s="1029"/>
      <c r="DO64" s="1029"/>
      <c r="DP64" s="1030"/>
      <c r="DQ64" s="1028"/>
      <c r="DR64" s="1029"/>
      <c r="DS64" s="1029"/>
      <c r="DT64" s="1029"/>
      <c r="DU64" s="1030"/>
      <c r="DV64" s="1031"/>
      <c r="DW64" s="1032"/>
      <c r="DX64" s="1032"/>
      <c r="DY64" s="1032"/>
      <c r="DZ64" s="103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7"/>
      <c r="BT65" s="1048"/>
      <c r="BU65" s="1048"/>
      <c r="BV65" s="1048"/>
      <c r="BW65" s="1048"/>
      <c r="BX65" s="1048"/>
      <c r="BY65" s="1048"/>
      <c r="BZ65" s="1048"/>
      <c r="CA65" s="1048"/>
      <c r="CB65" s="1048"/>
      <c r="CC65" s="1048"/>
      <c r="CD65" s="1048"/>
      <c r="CE65" s="1048"/>
      <c r="CF65" s="1048"/>
      <c r="CG65" s="1049"/>
      <c r="CH65" s="1028"/>
      <c r="CI65" s="1029"/>
      <c r="CJ65" s="1029"/>
      <c r="CK65" s="1029"/>
      <c r="CL65" s="1030"/>
      <c r="CM65" s="1028"/>
      <c r="CN65" s="1029"/>
      <c r="CO65" s="1029"/>
      <c r="CP65" s="1029"/>
      <c r="CQ65" s="1030"/>
      <c r="CR65" s="1028"/>
      <c r="CS65" s="1029"/>
      <c r="CT65" s="1029"/>
      <c r="CU65" s="1029"/>
      <c r="CV65" s="1030"/>
      <c r="CW65" s="1028"/>
      <c r="CX65" s="1029"/>
      <c r="CY65" s="1029"/>
      <c r="CZ65" s="1029"/>
      <c r="DA65" s="1030"/>
      <c r="DB65" s="1028"/>
      <c r="DC65" s="1029"/>
      <c r="DD65" s="1029"/>
      <c r="DE65" s="1029"/>
      <c r="DF65" s="1030"/>
      <c r="DG65" s="1028"/>
      <c r="DH65" s="1029"/>
      <c r="DI65" s="1029"/>
      <c r="DJ65" s="1029"/>
      <c r="DK65" s="1030"/>
      <c r="DL65" s="1028"/>
      <c r="DM65" s="1029"/>
      <c r="DN65" s="1029"/>
      <c r="DO65" s="1029"/>
      <c r="DP65" s="1030"/>
      <c r="DQ65" s="1028"/>
      <c r="DR65" s="1029"/>
      <c r="DS65" s="1029"/>
      <c r="DT65" s="1029"/>
      <c r="DU65" s="1030"/>
      <c r="DV65" s="1031"/>
      <c r="DW65" s="1032"/>
      <c r="DX65" s="1032"/>
      <c r="DY65" s="1032"/>
      <c r="DZ65" s="1033"/>
      <c r="EA65" s="226"/>
    </row>
    <row r="66" spans="1:131" s="227" customFormat="1" ht="26.25" customHeight="1">
      <c r="A66" s="1034" t="s">
        <v>408</v>
      </c>
      <c r="B66" s="1035"/>
      <c r="C66" s="1035"/>
      <c r="D66" s="1035"/>
      <c r="E66" s="1035"/>
      <c r="F66" s="1035"/>
      <c r="G66" s="1035"/>
      <c r="H66" s="1035"/>
      <c r="I66" s="1035"/>
      <c r="J66" s="1035"/>
      <c r="K66" s="1035"/>
      <c r="L66" s="1035"/>
      <c r="M66" s="1035"/>
      <c r="N66" s="1035"/>
      <c r="O66" s="1035"/>
      <c r="P66" s="1036"/>
      <c r="Q66" s="1020" t="s">
        <v>409</v>
      </c>
      <c r="R66" s="1021"/>
      <c r="S66" s="1021"/>
      <c r="T66" s="1021"/>
      <c r="U66" s="1022"/>
      <c r="V66" s="1020" t="s">
        <v>410</v>
      </c>
      <c r="W66" s="1021"/>
      <c r="X66" s="1021"/>
      <c r="Y66" s="1021"/>
      <c r="Z66" s="1022"/>
      <c r="AA66" s="1020" t="s">
        <v>411</v>
      </c>
      <c r="AB66" s="1021"/>
      <c r="AC66" s="1021"/>
      <c r="AD66" s="1021"/>
      <c r="AE66" s="1022"/>
      <c r="AF66" s="1040" t="s">
        <v>412</v>
      </c>
      <c r="AG66" s="1041"/>
      <c r="AH66" s="1041"/>
      <c r="AI66" s="1041"/>
      <c r="AJ66" s="1042"/>
      <c r="AK66" s="1020" t="s">
        <v>413</v>
      </c>
      <c r="AL66" s="1035"/>
      <c r="AM66" s="1035"/>
      <c r="AN66" s="1035"/>
      <c r="AO66" s="1036"/>
      <c r="AP66" s="1020" t="s">
        <v>414</v>
      </c>
      <c r="AQ66" s="1021"/>
      <c r="AR66" s="1021"/>
      <c r="AS66" s="1021"/>
      <c r="AT66" s="1022"/>
      <c r="AU66" s="1020" t="s">
        <v>415</v>
      </c>
      <c r="AV66" s="1021"/>
      <c r="AW66" s="1021"/>
      <c r="AX66" s="1021"/>
      <c r="AY66" s="1022"/>
      <c r="AZ66" s="1020" t="s">
        <v>368</v>
      </c>
      <c r="BA66" s="1021"/>
      <c r="BB66" s="1021"/>
      <c r="BC66" s="1021"/>
      <c r="BD66" s="1026"/>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c r="A67" s="1037"/>
      <c r="B67" s="1038"/>
      <c r="C67" s="1038"/>
      <c r="D67" s="1038"/>
      <c r="E67" s="1038"/>
      <c r="F67" s="1038"/>
      <c r="G67" s="1038"/>
      <c r="H67" s="1038"/>
      <c r="I67" s="1038"/>
      <c r="J67" s="1038"/>
      <c r="K67" s="1038"/>
      <c r="L67" s="1038"/>
      <c r="M67" s="1038"/>
      <c r="N67" s="1038"/>
      <c r="O67" s="1038"/>
      <c r="P67" s="1039"/>
      <c r="Q67" s="1023"/>
      <c r="R67" s="1024"/>
      <c r="S67" s="1024"/>
      <c r="T67" s="1024"/>
      <c r="U67" s="1025"/>
      <c r="V67" s="1023"/>
      <c r="W67" s="1024"/>
      <c r="X67" s="1024"/>
      <c r="Y67" s="1024"/>
      <c r="Z67" s="1025"/>
      <c r="AA67" s="1023"/>
      <c r="AB67" s="1024"/>
      <c r="AC67" s="1024"/>
      <c r="AD67" s="1024"/>
      <c r="AE67" s="1025"/>
      <c r="AF67" s="1043"/>
      <c r="AG67" s="1044"/>
      <c r="AH67" s="1044"/>
      <c r="AI67" s="1044"/>
      <c r="AJ67" s="1045"/>
      <c r="AK67" s="1046"/>
      <c r="AL67" s="1038"/>
      <c r="AM67" s="1038"/>
      <c r="AN67" s="1038"/>
      <c r="AO67" s="1039"/>
      <c r="AP67" s="1023"/>
      <c r="AQ67" s="1024"/>
      <c r="AR67" s="1024"/>
      <c r="AS67" s="1024"/>
      <c r="AT67" s="1025"/>
      <c r="AU67" s="1023"/>
      <c r="AV67" s="1024"/>
      <c r="AW67" s="1024"/>
      <c r="AX67" s="1024"/>
      <c r="AY67" s="1025"/>
      <c r="AZ67" s="1023"/>
      <c r="BA67" s="1024"/>
      <c r="BB67" s="1024"/>
      <c r="BC67" s="1024"/>
      <c r="BD67" s="1027"/>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c r="A68" s="238">
        <v>1</v>
      </c>
      <c r="B68" s="1016"/>
      <c r="C68" s="1017"/>
      <c r="D68" s="1017"/>
      <c r="E68" s="1017"/>
      <c r="F68" s="1017"/>
      <c r="G68" s="1017"/>
      <c r="H68" s="1017"/>
      <c r="I68" s="1017"/>
      <c r="J68" s="1017"/>
      <c r="K68" s="1017"/>
      <c r="L68" s="1017"/>
      <c r="M68" s="1017"/>
      <c r="N68" s="1017"/>
      <c r="O68" s="1017"/>
      <c r="P68" s="1018"/>
      <c r="Q68" s="1019"/>
      <c r="R68" s="1013"/>
      <c r="S68" s="1013"/>
      <c r="T68" s="1013"/>
      <c r="U68" s="1013"/>
      <c r="V68" s="1013"/>
      <c r="W68" s="1013"/>
      <c r="X68" s="1013"/>
      <c r="Y68" s="1013"/>
      <c r="Z68" s="1013"/>
      <c r="AA68" s="1013"/>
      <c r="AB68" s="1013"/>
      <c r="AC68" s="1013"/>
      <c r="AD68" s="1013"/>
      <c r="AE68" s="1013"/>
      <c r="AF68" s="1013"/>
      <c r="AG68" s="1013"/>
      <c r="AH68" s="1013"/>
      <c r="AI68" s="1013"/>
      <c r="AJ68" s="1013"/>
      <c r="AK68" s="1013"/>
      <c r="AL68" s="1013"/>
      <c r="AM68" s="1013"/>
      <c r="AN68" s="1013"/>
      <c r="AO68" s="1013"/>
      <c r="AP68" s="1013"/>
      <c r="AQ68" s="1013"/>
      <c r="AR68" s="1013"/>
      <c r="AS68" s="1013"/>
      <c r="AT68" s="1013"/>
      <c r="AU68" s="1013"/>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c r="A69" s="241">
        <v>2</v>
      </c>
      <c r="B69" s="1005"/>
      <c r="C69" s="1006"/>
      <c r="D69" s="1006"/>
      <c r="E69" s="1006"/>
      <c r="F69" s="1006"/>
      <c r="G69" s="1006"/>
      <c r="H69" s="1006"/>
      <c r="I69" s="1006"/>
      <c r="J69" s="1006"/>
      <c r="K69" s="1006"/>
      <c r="L69" s="1006"/>
      <c r="M69" s="1006"/>
      <c r="N69" s="1006"/>
      <c r="O69" s="1006"/>
      <c r="P69" s="1007"/>
      <c r="Q69" s="1008"/>
      <c r="R69" s="1002"/>
      <c r="S69" s="1002"/>
      <c r="T69" s="1002"/>
      <c r="U69" s="1002"/>
      <c r="V69" s="1002"/>
      <c r="W69" s="1002"/>
      <c r="X69" s="1002"/>
      <c r="Y69" s="1002"/>
      <c r="Z69" s="1002"/>
      <c r="AA69" s="1002"/>
      <c r="AB69" s="1002"/>
      <c r="AC69" s="1002"/>
      <c r="AD69" s="1002"/>
      <c r="AE69" s="1002"/>
      <c r="AF69" s="1002"/>
      <c r="AG69" s="1002"/>
      <c r="AH69" s="1002"/>
      <c r="AI69" s="1002"/>
      <c r="AJ69" s="1002"/>
      <c r="AK69" s="1002"/>
      <c r="AL69" s="1002"/>
      <c r="AM69" s="1002"/>
      <c r="AN69" s="1002"/>
      <c r="AO69" s="1002"/>
      <c r="AP69" s="1002"/>
      <c r="AQ69" s="1002"/>
      <c r="AR69" s="1002"/>
      <c r="AS69" s="1002"/>
      <c r="AT69" s="1002"/>
      <c r="AU69" s="1002"/>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c r="A70" s="241">
        <v>3</v>
      </c>
      <c r="B70" s="1005"/>
      <c r="C70" s="1006"/>
      <c r="D70" s="1006"/>
      <c r="E70" s="1006"/>
      <c r="F70" s="1006"/>
      <c r="G70" s="1006"/>
      <c r="H70" s="1006"/>
      <c r="I70" s="1006"/>
      <c r="J70" s="1006"/>
      <c r="K70" s="1006"/>
      <c r="L70" s="1006"/>
      <c r="M70" s="1006"/>
      <c r="N70" s="1006"/>
      <c r="O70" s="1006"/>
      <c r="P70" s="1007"/>
      <c r="Q70" s="1008"/>
      <c r="R70" s="1002"/>
      <c r="S70" s="1002"/>
      <c r="T70" s="1002"/>
      <c r="U70" s="1002"/>
      <c r="V70" s="1002"/>
      <c r="W70" s="1002"/>
      <c r="X70" s="1002"/>
      <c r="Y70" s="1002"/>
      <c r="Z70" s="1002"/>
      <c r="AA70" s="1002"/>
      <c r="AB70" s="1002"/>
      <c r="AC70" s="1002"/>
      <c r="AD70" s="1002"/>
      <c r="AE70" s="1002"/>
      <c r="AF70" s="1002"/>
      <c r="AG70" s="1002"/>
      <c r="AH70" s="1002"/>
      <c r="AI70" s="1002"/>
      <c r="AJ70" s="1002"/>
      <c r="AK70" s="1002"/>
      <c r="AL70" s="1002"/>
      <c r="AM70" s="1002"/>
      <c r="AN70" s="1002"/>
      <c r="AO70" s="1002"/>
      <c r="AP70" s="1002"/>
      <c r="AQ70" s="1002"/>
      <c r="AR70" s="1002"/>
      <c r="AS70" s="1002"/>
      <c r="AT70" s="1002"/>
      <c r="AU70" s="1002"/>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c r="A71" s="241">
        <v>4</v>
      </c>
      <c r="B71" s="1005"/>
      <c r="C71" s="1006"/>
      <c r="D71" s="1006"/>
      <c r="E71" s="1006"/>
      <c r="F71" s="1006"/>
      <c r="G71" s="1006"/>
      <c r="H71" s="1006"/>
      <c r="I71" s="1006"/>
      <c r="J71" s="1006"/>
      <c r="K71" s="1006"/>
      <c r="L71" s="1006"/>
      <c r="M71" s="1006"/>
      <c r="N71" s="1006"/>
      <c r="O71" s="1006"/>
      <c r="P71" s="1007"/>
      <c r="Q71" s="1008"/>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c r="A72" s="241">
        <v>5</v>
      </c>
      <c r="B72" s="1005"/>
      <c r="C72" s="1006"/>
      <c r="D72" s="1006"/>
      <c r="E72" s="1006"/>
      <c r="F72" s="1006"/>
      <c r="G72" s="1006"/>
      <c r="H72" s="1006"/>
      <c r="I72" s="1006"/>
      <c r="J72" s="1006"/>
      <c r="K72" s="1006"/>
      <c r="L72" s="1006"/>
      <c r="M72" s="1006"/>
      <c r="N72" s="1006"/>
      <c r="O72" s="1006"/>
      <c r="P72" s="1007"/>
      <c r="Q72" s="1008"/>
      <c r="R72" s="1002"/>
      <c r="S72" s="1002"/>
      <c r="T72" s="1002"/>
      <c r="U72" s="1002"/>
      <c r="V72" s="1002"/>
      <c r="W72" s="1002"/>
      <c r="X72" s="1002"/>
      <c r="Y72" s="1002"/>
      <c r="Z72" s="1002"/>
      <c r="AA72" s="1002"/>
      <c r="AB72" s="1002"/>
      <c r="AC72" s="1002"/>
      <c r="AD72" s="1002"/>
      <c r="AE72" s="1002"/>
      <c r="AF72" s="1002"/>
      <c r="AG72" s="1002"/>
      <c r="AH72" s="1002"/>
      <c r="AI72" s="1002"/>
      <c r="AJ72" s="1002"/>
      <c r="AK72" s="1002"/>
      <c r="AL72" s="1002"/>
      <c r="AM72" s="1002"/>
      <c r="AN72" s="1002"/>
      <c r="AO72" s="1002"/>
      <c r="AP72" s="1002"/>
      <c r="AQ72" s="1002"/>
      <c r="AR72" s="1002"/>
      <c r="AS72" s="1002"/>
      <c r="AT72" s="1002"/>
      <c r="AU72" s="1002"/>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c r="A73" s="241">
        <v>6</v>
      </c>
      <c r="B73" s="1005"/>
      <c r="C73" s="1006"/>
      <c r="D73" s="1006"/>
      <c r="E73" s="1006"/>
      <c r="F73" s="1006"/>
      <c r="G73" s="1006"/>
      <c r="H73" s="1006"/>
      <c r="I73" s="1006"/>
      <c r="J73" s="1006"/>
      <c r="K73" s="1006"/>
      <c r="L73" s="1006"/>
      <c r="M73" s="1006"/>
      <c r="N73" s="1006"/>
      <c r="O73" s="1006"/>
      <c r="P73" s="1007"/>
      <c r="Q73" s="1008"/>
      <c r="R73" s="1002"/>
      <c r="S73" s="1002"/>
      <c r="T73" s="1002"/>
      <c r="U73" s="1002"/>
      <c r="V73" s="1002"/>
      <c r="W73" s="1002"/>
      <c r="X73" s="1002"/>
      <c r="Y73" s="1002"/>
      <c r="Z73" s="1002"/>
      <c r="AA73" s="1002"/>
      <c r="AB73" s="1002"/>
      <c r="AC73" s="1002"/>
      <c r="AD73" s="1002"/>
      <c r="AE73" s="1002"/>
      <c r="AF73" s="1002"/>
      <c r="AG73" s="1002"/>
      <c r="AH73" s="1002"/>
      <c r="AI73" s="1002"/>
      <c r="AJ73" s="1002"/>
      <c r="AK73" s="1002"/>
      <c r="AL73" s="1002"/>
      <c r="AM73" s="1002"/>
      <c r="AN73" s="1002"/>
      <c r="AO73" s="1002"/>
      <c r="AP73" s="1002"/>
      <c r="AQ73" s="1002"/>
      <c r="AR73" s="1002"/>
      <c r="AS73" s="1002"/>
      <c r="AT73" s="1002"/>
      <c r="AU73" s="1002"/>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c r="A74" s="241">
        <v>7</v>
      </c>
      <c r="B74" s="1005"/>
      <c r="C74" s="1006"/>
      <c r="D74" s="1006"/>
      <c r="E74" s="1006"/>
      <c r="F74" s="1006"/>
      <c r="G74" s="1006"/>
      <c r="H74" s="1006"/>
      <c r="I74" s="1006"/>
      <c r="J74" s="1006"/>
      <c r="K74" s="1006"/>
      <c r="L74" s="1006"/>
      <c r="M74" s="1006"/>
      <c r="N74" s="1006"/>
      <c r="O74" s="1006"/>
      <c r="P74" s="1007"/>
      <c r="Q74" s="1008"/>
      <c r="R74" s="1002"/>
      <c r="S74" s="1002"/>
      <c r="T74" s="1002"/>
      <c r="U74" s="1002"/>
      <c r="V74" s="1002"/>
      <c r="W74" s="1002"/>
      <c r="X74" s="1002"/>
      <c r="Y74" s="1002"/>
      <c r="Z74" s="1002"/>
      <c r="AA74" s="1002"/>
      <c r="AB74" s="1002"/>
      <c r="AC74" s="1002"/>
      <c r="AD74" s="1002"/>
      <c r="AE74" s="1002"/>
      <c r="AF74" s="1002"/>
      <c r="AG74" s="1002"/>
      <c r="AH74" s="1002"/>
      <c r="AI74" s="1002"/>
      <c r="AJ74" s="1002"/>
      <c r="AK74" s="1002"/>
      <c r="AL74" s="1002"/>
      <c r="AM74" s="1002"/>
      <c r="AN74" s="1002"/>
      <c r="AO74" s="1002"/>
      <c r="AP74" s="1002"/>
      <c r="AQ74" s="1002"/>
      <c r="AR74" s="1002"/>
      <c r="AS74" s="1002"/>
      <c r="AT74" s="1002"/>
      <c r="AU74" s="1002"/>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c r="A75" s="241">
        <v>8</v>
      </c>
      <c r="B75" s="1005"/>
      <c r="C75" s="1006"/>
      <c r="D75" s="1006"/>
      <c r="E75" s="1006"/>
      <c r="F75" s="1006"/>
      <c r="G75" s="1006"/>
      <c r="H75" s="1006"/>
      <c r="I75" s="1006"/>
      <c r="J75" s="1006"/>
      <c r="K75" s="1006"/>
      <c r="L75" s="1006"/>
      <c r="M75" s="1006"/>
      <c r="N75" s="1006"/>
      <c r="O75" s="1006"/>
      <c r="P75" s="1007"/>
      <c r="Q75" s="1009"/>
      <c r="R75" s="1010"/>
      <c r="S75" s="1010"/>
      <c r="T75" s="1010"/>
      <c r="U75" s="1011"/>
      <c r="V75" s="1012"/>
      <c r="W75" s="1010"/>
      <c r="X75" s="1010"/>
      <c r="Y75" s="1010"/>
      <c r="Z75" s="1011"/>
      <c r="AA75" s="1012"/>
      <c r="AB75" s="1010"/>
      <c r="AC75" s="1010"/>
      <c r="AD75" s="1010"/>
      <c r="AE75" s="1011"/>
      <c r="AF75" s="1012"/>
      <c r="AG75" s="1010"/>
      <c r="AH75" s="1010"/>
      <c r="AI75" s="1010"/>
      <c r="AJ75" s="1011"/>
      <c r="AK75" s="1012"/>
      <c r="AL75" s="1010"/>
      <c r="AM75" s="1010"/>
      <c r="AN75" s="1010"/>
      <c r="AO75" s="1011"/>
      <c r="AP75" s="1012"/>
      <c r="AQ75" s="1010"/>
      <c r="AR75" s="1010"/>
      <c r="AS75" s="1010"/>
      <c r="AT75" s="1011"/>
      <c r="AU75" s="1012"/>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c r="A88" s="244" t="s">
        <v>380</v>
      </c>
      <c r="B88" s="975" t="s">
        <v>416</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c r="AG88" s="990"/>
      <c r="AH88" s="990"/>
      <c r="AI88" s="990"/>
      <c r="AJ88" s="990"/>
      <c r="AK88" s="994"/>
      <c r="AL88" s="994"/>
      <c r="AM88" s="994"/>
      <c r="AN88" s="994"/>
      <c r="AO88" s="994"/>
      <c r="AP88" s="990"/>
      <c r="AQ88" s="990"/>
      <c r="AR88" s="990"/>
      <c r="AS88" s="990"/>
      <c r="AT88" s="990"/>
      <c r="AU88" s="990"/>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380</v>
      </c>
      <c r="BR102" s="975" t="s">
        <v>417</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418</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419</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420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69" t="s">
        <v>422</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423</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c r="A109" s="924" t="s">
        <v>424</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425</v>
      </c>
      <c r="AB109" s="925"/>
      <c r="AC109" s="925"/>
      <c r="AD109" s="925"/>
      <c r="AE109" s="926"/>
      <c r="AF109" s="927" t="s">
        <v>299</v>
      </c>
      <c r="AG109" s="925"/>
      <c r="AH109" s="925"/>
      <c r="AI109" s="925"/>
      <c r="AJ109" s="926"/>
      <c r="AK109" s="927" t="s">
        <v>298</v>
      </c>
      <c r="AL109" s="925"/>
      <c r="AM109" s="925"/>
      <c r="AN109" s="925"/>
      <c r="AO109" s="926"/>
      <c r="AP109" s="927" t="s">
        <v>426</v>
      </c>
      <c r="AQ109" s="925"/>
      <c r="AR109" s="925"/>
      <c r="AS109" s="925"/>
      <c r="AT109" s="956"/>
      <c r="AU109" s="924" t="s">
        <v>424</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425</v>
      </c>
      <c r="BR109" s="925"/>
      <c r="BS109" s="925"/>
      <c r="BT109" s="925"/>
      <c r="BU109" s="926"/>
      <c r="BV109" s="927" t="s">
        <v>299</v>
      </c>
      <c r="BW109" s="925"/>
      <c r="BX109" s="925"/>
      <c r="BY109" s="925"/>
      <c r="BZ109" s="926"/>
      <c r="CA109" s="927" t="s">
        <v>298</v>
      </c>
      <c r="CB109" s="925"/>
      <c r="CC109" s="925"/>
      <c r="CD109" s="925"/>
      <c r="CE109" s="926"/>
      <c r="CF109" s="963" t="s">
        <v>426</v>
      </c>
      <c r="CG109" s="963"/>
      <c r="CH109" s="963"/>
      <c r="CI109" s="963"/>
      <c r="CJ109" s="963"/>
      <c r="CK109" s="927" t="s">
        <v>427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425</v>
      </c>
      <c r="DH109" s="925"/>
      <c r="DI109" s="925"/>
      <c r="DJ109" s="925"/>
      <c r="DK109" s="926"/>
      <c r="DL109" s="927" t="s">
        <v>299</v>
      </c>
      <c r="DM109" s="925"/>
      <c r="DN109" s="925"/>
      <c r="DO109" s="925"/>
      <c r="DP109" s="926"/>
      <c r="DQ109" s="927" t="s">
        <v>298</v>
      </c>
      <c r="DR109" s="925"/>
      <c r="DS109" s="925"/>
      <c r="DT109" s="925"/>
      <c r="DU109" s="926"/>
      <c r="DV109" s="927" t="s">
        <v>426</v>
      </c>
      <c r="DW109" s="925"/>
      <c r="DX109" s="925"/>
      <c r="DY109" s="925"/>
      <c r="DZ109" s="956"/>
    </row>
    <row r="110" spans="1:131" s="226" customFormat="1" ht="26.25" customHeight="1">
      <c r="A110" s="827" t="s">
        <v>428</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1577188</v>
      </c>
      <c r="AB110" s="918"/>
      <c r="AC110" s="918"/>
      <c r="AD110" s="918"/>
      <c r="AE110" s="919"/>
      <c r="AF110" s="920">
        <v>1580334</v>
      </c>
      <c r="AG110" s="918"/>
      <c r="AH110" s="918"/>
      <c r="AI110" s="918"/>
      <c r="AJ110" s="919"/>
      <c r="AK110" s="920">
        <v>1479251</v>
      </c>
      <c r="AL110" s="918"/>
      <c r="AM110" s="918"/>
      <c r="AN110" s="918"/>
      <c r="AO110" s="919"/>
      <c r="AP110" s="921">
        <v>37.200000000000003</v>
      </c>
      <c r="AQ110" s="922"/>
      <c r="AR110" s="922"/>
      <c r="AS110" s="922"/>
      <c r="AT110" s="923"/>
      <c r="AU110" s="957" t="s">
        <v>68</v>
      </c>
      <c r="AV110" s="958"/>
      <c r="AW110" s="958"/>
      <c r="AX110" s="958"/>
      <c r="AY110" s="958"/>
      <c r="AZ110" s="863" t="s">
        <v>429</v>
      </c>
      <c r="BA110" s="828"/>
      <c r="BB110" s="828"/>
      <c r="BC110" s="828"/>
      <c r="BD110" s="828"/>
      <c r="BE110" s="828"/>
      <c r="BF110" s="828"/>
      <c r="BG110" s="828"/>
      <c r="BH110" s="828"/>
      <c r="BI110" s="828"/>
      <c r="BJ110" s="828"/>
      <c r="BK110" s="828"/>
      <c r="BL110" s="828"/>
      <c r="BM110" s="828"/>
      <c r="BN110" s="828"/>
      <c r="BO110" s="828"/>
      <c r="BP110" s="829"/>
      <c r="BQ110" s="864">
        <v>11161842</v>
      </c>
      <c r="BR110" s="845"/>
      <c r="BS110" s="845"/>
      <c r="BT110" s="845"/>
      <c r="BU110" s="845"/>
      <c r="BV110" s="845">
        <v>10347970</v>
      </c>
      <c r="BW110" s="845"/>
      <c r="BX110" s="845"/>
      <c r="BY110" s="845"/>
      <c r="BZ110" s="845"/>
      <c r="CA110" s="845">
        <v>9925639</v>
      </c>
      <c r="CB110" s="845"/>
      <c r="CC110" s="845"/>
      <c r="CD110" s="845"/>
      <c r="CE110" s="845"/>
      <c r="CF110" s="889">
        <v>249.4</v>
      </c>
      <c r="CG110" s="890"/>
      <c r="CH110" s="890"/>
      <c r="CI110" s="890"/>
      <c r="CJ110" s="890"/>
      <c r="CK110" s="953" t="s">
        <v>430</v>
      </c>
      <c r="CL110" s="909"/>
      <c r="CM110" s="914" t="s">
        <v>431</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64" t="s">
        <v>406</v>
      </c>
      <c r="DH110" s="845"/>
      <c r="DI110" s="845"/>
      <c r="DJ110" s="845"/>
      <c r="DK110" s="845"/>
      <c r="DL110" s="845" t="s">
        <v>432</v>
      </c>
      <c r="DM110" s="845"/>
      <c r="DN110" s="845"/>
      <c r="DO110" s="845"/>
      <c r="DP110" s="845"/>
      <c r="DQ110" s="845" t="s">
        <v>406</v>
      </c>
      <c r="DR110" s="845"/>
      <c r="DS110" s="845"/>
      <c r="DT110" s="845"/>
      <c r="DU110" s="845"/>
      <c r="DV110" s="846" t="s">
        <v>433</v>
      </c>
      <c r="DW110" s="846"/>
      <c r="DX110" s="846"/>
      <c r="DY110" s="846"/>
      <c r="DZ110" s="847"/>
    </row>
    <row r="111" spans="1:131" s="226" customFormat="1" ht="26.25" customHeight="1">
      <c r="A111" s="794" t="s">
        <v>434</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39" t="s">
        <v>435</v>
      </c>
      <c r="AB111" s="940"/>
      <c r="AC111" s="940"/>
      <c r="AD111" s="940"/>
      <c r="AE111" s="941"/>
      <c r="AF111" s="942" t="s">
        <v>432</v>
      </c>
      <c r="AG111" s="940"/>
      <c r="AH111" s="940"/>
      <c r="AI111" s="940"/>
      <c r="AJ111" s="941"/>
      <c r="AK111" s="942" t="s">
        <v>436</v>
      </c>
      <c r="AL111" s="940"/>
      <c r="AM111" s="940"/>
      <c r="AN111" s="940"/>
      <c r="AO111" s="941"/>
      <c r="AP111" s="943" t="s">
        <v>406</v>
      </c>
      <c r="AQ111" s="944"/>
      <c r="AR111" s="944"/>
      <c r="AS111" s="944"/>
      <c r="AT111" s="945"/>
      <c r="AU111" s="959"/>
      <c r="AV111" s="960"/>
      <c r="AW111" s="960"/>
      <c r="AX111" s="960"/>
      <c r="AY111" s="960"/>
      <c r="AZ111" s="835" t="s">
        <v>437</v>
      </c>
      <c r="BA111" s="770"/>
      <c r="BB111" s="770"/>
      <c r="BC111" s="770"/>
      <c r="BD111" s="770"/>
      <c r="BE111" s="770"/>
      <c r="BF111" s="770"/>
      <c r="BG111" s="770"/>
      <c r="BH111" s="770"/>
      <c r="BI111" s="770"/>
      <c r="BJ111" s="770"/>
      <c r="BK111" s="770"/>
      <c r="BL111" s="770"/>
      <c r="BM111" s="770"/>
      <c r="BN111" s="770"/>
      <c r="BO111" s="770"/>
      <c r="BP111" s="771"/>
      <c r="BQ111" s="836">
        <v>19527</v>
      </c>
      <c r="BR111" s="837"/>
      <c r="BS111" s="837"/>
      <c r="BT111" s="837"/>
      <c r="BU111" s="837"/>
      <c r="BV111" s="837">
        <v>17317</v>
      </c>
      <c r="BW111" s="837"/>
      <c r="BX111" s="837"/>
      <c r="BY111" s="837"/>
      <c r="BZ111" s="837"/>
      <c r="CA111" s="837">
        <v>15107</v>
      </c>
      <c r="CB111" s="837"/>
      <c r="CC111" s="837"/>
      <c r="CD111" s="837"/>
      <c r="CE111" s="837"/>
      <c r="CF111" s="898">
        <v>0.4</v>
      </c>
      <c r="CG111" s="899"/>
      <c r="CH111" s="899"/>
      <c r="CI111" s="899"/>
      <c r="CJ111" s="899"/>
      <c r="CK111" s="954"/>
      <c r="CL111" s="911"/>
      <c r="CM111" s="848" t="s">
        <v>438</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36" t="s">
        <v>406</v>
      </c>
      <c r="DH111" s="837"/>
      <c r="DI111" s="837"/>
      <c r="DJ111" s="837"/>
      <c r="DK111" s="837"/>
      <c r="DL111" s="837" t="s">
        <v>433</v>
      </c>
      <c r="DM111" s="837"/>
      <c r="DN111" s="837"/>
      <c r="DO111" s="837"/>
      <c r="DP111" s="837"/>
      <c r="DQ111" s="837" t="s">
        <v>406</v>
      </c>
      <c r="DR111" s="837"/>
      <c r="DS111" s="837"/>
      <c r="DT111" s="837"/>
      <c r="DU111" s="837"/>
      <c r="DV111" s="814" t="s">
        <v>406</v>
      </c>
      <c r="DW111" s="814"/>
      <c r="DX111" s="814"/>
      <c r="DY111" s="814"/>
      <c r="DZ111" s="815"/>
    </row>
    <row r="112" spans="1:131" s="226" customFormat="1" ht="26.25" customHeight="1">
      <c r="A112" s="946" t="s">
        <v>439</v>
      </c>
      <c r="B112" s="947"/>
      <c r="C112" s="770" t="s">
        <v>440</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432</v>
      </c>
      <c r="AB112" s="800"/>
      <c r="AC112" s="800"/>
      <c r="AD112" s="800"/>
      <c r="AE112" s="801"/>
      <c r="AF112" s="802" t="s">
        <v>435</v>
      </c>
      <c r="AG112" s="800"/>
      <c r="AH112" s="800"/>
      <c r="AI112" s="800"/>
      <c r="AJ112" s="801"/>
      <c r="AK112" s="802" t="s">
        <v>406</v>
      </c>
      <c r="AL112" s="800"/>
      <c r="AM112" s="800"/>
      <c r="AN112" s="800"/>
      <c r="AO112" s="801"/>
      <c r="AP112" s="841" t="s">
        <v>406</v>
      </c>
      <c r="AQ112" s="842"/>
      <c r="AR112" s="842"/>
      <c r="AS112" s="842"/>
      <c r="AT112" s="843"/>
      <c r="AU112" s="959"/>
      <c r="AV112" s="960"/>
      <c r="AW112" s="960"/>
      <c r="AX112" s="960"/>
      <c r="AY112" s="960"/>
      <c r="AZ112" s="835" t="s">
        <v>441</v>
      </c>
      <c r="BA112" s="770"/>
      <c r="BB112" s="770"/>
      <c r="BC112" s="770"/>
      <c r="BD112" s="770"/>
      <c r="BE112" s="770"/>
      <c r="BF112" s="770"/>
      <c r="BG112" s="770"/>
      <c r="BH112" s="770"/>
      <c r="BI112" s="770"/>
      <c r="BJ112" s="770"/>
      <c r="BK112" s="770"/>
      <c r="BL112" s="770"/>
      <c r="BM112" s="770"/>
      <c r="BN112" s="770"/>
      <c r="BO112" s="770"/>
      <c r="BP112" s="771"/>
      <c r="BQ112" s="836">
        <v>5796740</v>
      </c>
      <c r="BR112" s="837"/>
      <c r="BS112" s="837"/>
      <c r="BT112" s="837"/>
      <c r="BU112" s="837"/>
      <c r="BV112" s="837">
        <v>5605673</v>
      </c>
      <c r="BW112" s="837"/>
      <c r="BX112" s="837"/>
      <c r="BY112" s="837"/>
      <c r="BZ112" s="837"/>
      <c r="CA112" s="837">
        <v>5410552</v>
      </c>
      <c r="CB112" s="837"/>
      <c r="CC112" s="837"/>
      <c r="CD112" s="837"/>
      <c r="CE112" s="837"/>
      <c r="CF112" s="898">
        <v>136</v>
      </c>
      <c r="CG112" s="899"/>
      <c r="CH112" s="899"/>
      <c r="CI112" s="899"/>
      <c r="CJ112" s="899"/>
      <c r="CK112" s="954"/>
      <c r="CL112" s="911"/>
      <c r="CM112" s="848" t="s">
        <v>442</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36" t="s">
        <v>406</v>
      </c>
      <c r="DH112" s="837"/>
      <c r="DI112" s="837"/>
      <c r="DJ112" s="837"/>
      <c r="DK112" s="837"/>
      <c r="DL112" s="837" t="s">
        <v>406</v>
      </c>
      <c r="DM112" s="837"/>
      <c r="DN112" s="837"/>
      <c r="DO112" s="837"/>
      <c r="DP112" s="837"/>
      <c r="DQ112" s="837" t="s">
        <v>406</v>
      </c>
      <c r="DR112" s="837"/>
      <c r="DS112" s="837"/>
      <c r="DT112" s="837"/>
      <c r="DU112" s="837"/>
      <c r="DV112" s="814" t="s">
        <v>124</v>
      </c>
      <c r="DW112" s="814"/>
      <c r="DX112" s="814"/>
      <c r="DY112" s="814"/>
      <c r="DZ112" s="815"/>
    </row>
    <row r="113" spans="1:130" s="226" customFormat="1" ht="26.25" customHeight="1">
      <c r="A113" s="948"/>
      <c r="B113" s="949"/>
      <c r="C113" s="770" t="s">
        <v>443</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39">
        <v>348327</v>
      </c>
      <c r="AB113" s="940"/>
      <c r="AC113" s="940"/>
      <c r="AD113" s="940"/>
      <c r="AE113" s="941"/>
      <c r="AF113" s="942">
        <v>351970</v>
      </c>
      <c r="AG113" s="940"/>
      <c r="AH113" s="940"/>
      <c r="AI113" s="940"/>
      <c r="AJ113" s="941"/>
      <c r="AK113" s="942">
        <v>371402</v>
      </c>
      <c r="AL113" s="940"/>
      <c r="AM113" s="940"/>
      <c r="AN113" s="940"/>
      <c r="AO113" s="941"/>
      <c r="AP113" s="943">
        <v>9.3000000000000007</v>
      </c>
      <c r="AQ113" s="944"/>
      <c r="AR113" s="944"/>
      <c r="AS113" s="944"/>
      <c r="AT113" s="945"/>
      <c r="AU113" s="959"/>
      <c r="AV113" s="960"/>
      <c r="AW113" s="960"/>
      <c r="AX113" s="960"/>
      <c r="AY113" s="960"/>
      <c r="AZ113" s="835" t="s">
        <v>444</v>
      </c>
      <c r="BA113" s="770"/>
      <c r="BB113" s="770"/>
      <c r="BC113" s="770"/>
      <c r="BD113" s="770"/>
      <c r="BE113" s="770"/>
      <c r="BF113" s="770"/>
      <c r="BG113" s="770"/>
      <c r="BH113" s="770"/>
      <c r="BI113" s="770"/>
      <c r="BJ113" s="770"/>
      <c r="BK113" s="770"/>
      <c r="BL113" s="770"/>
      <c r="BM113" s="770"/>
      <c r="BN113" s="770"/>
      <c r="BO113" s="770"/>
      <c r="BP113" s="771"/>
      <c r="BQ113" s="836">
        <v>723733</v>
      </c>
      <c r="BR113" s="837"/>
      <c r="BS113" s="837"/>
      <c r="BT113" s="837"/>
      <c r="BU113" s="837"/>
      <c r="BV113" s="837">
        <v>754835</v>
      </c>
      <c r="BW113" s="837"/>
      <c r="BX113" s="837"/>
      <c r="BY113" s="837"/>
      <c r="BZ113" s="837"/>
      <c r="CA113" s="837">
        <v>818697</v>
      </c>
      <c r="CB113" s="837"/>
      <c r="CC113" s="837"/>
      <c r="CD113" s="837"/>
      <c r="CE113" s="837"/>
      <c r="CF113" s="898">
        <v>20.6</v>
      </c>
      <c r="CG113" s="899"/>
      <c r="CH113" s="899"/>
      <c r="CI113" s="899"/>
      <c r="CJ113" s="899"/>
      <c r="CK113" s="954"/>
      <c r="CL113" s="911"/>
      <c r="CM113" s="848" t="s">
        <v>445</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799">
        <v>19527</v>
      </c>
      <c r="DH113" s="800"/>
      <c r="DI113" s="800"/>
      <c r="DJ113" s="800"/>
      <c r="DK113" s="801"/>
      <c r="DL113" s="802">
        <v>17317</v>
      </c>
      <c r="DM113" s="800"/>
      <c r="DN113" s="800"/>
      <c r="DO113" s="800"/>
      <c r="DP113" s="801"/>
      <c r="DQ113" s="802">
        <v>15107</v>
      </c>
      <c r="DR113" s="800"/>
      <c r="DS113" s="800"/>
      <c r="DT113" s="800"/>
      <c r="DU113" s="801"/>
      <c r="DV113" s="841">
        <v>0.4</v>
      </c>
      <c r="DW113" s="842"/>
      <c r="DX113" s="842"/>
      <c r="DY113" s="842"/>
      <c r="DZ113" s="843"/>
    </row>
    <row r="114" spans="1:130" s="226" customFormat="1" ht="26.25" customHeight="1">
      <c r="A114" s="948"/>
      <c r="B114" s="949"/>
      <c r="C114" s="770" t="s">
        <v>446</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24023</v>
      </c>
      <c r="AB114" s="800"/>
      <c r="AC114" s="800"/>
      <c r="AD114" s="800"/>
      <c r="AE114" s="801"/>
      <c r="AF114" s="802">
        <v>25860</v>
      </c>
      <c r="AG114" s="800"/>
      <c r="AH114" s="800"/>
      <c r="AI114" s="800"/>
      <c r="AJ114" s="801"/>
      <c r="AK114" s="802">
        <v>43021</v>
      </c>
      <c r="AL114" s="800"/>
      <c r="AM114" s="800"/>
      <c r="AN114" s="800"/>
      <c r="AO114" s="801"/>
      <c r="AP114" s="841">
        <v>1.1000000000000001</v>
      </c>
      <c r="AQ114" s="842"/>
      <c r="AR114" s="842"/>
      <c r="AS114" s="842"/>
      <c r="AT114" s="843"/>
      <c r="AU114" s="959"/>
      <c r="AV114" s="960"/>
      <c r="AW114" s="960"/>
      <c r="AX114" s="960"/>
      <c r="AY114" s="960"/>
      <c r="AZ114" s="835" t="s">
        <v>447</v>
      </c>
      <c r="BA114" s="770"/>
      <c r="BB114" s="770"/>
      <c r="BC114" s="770"/>
      <c r="BD114" s="770"/>
      <c r="BE114" s="770"/>
      <c r="BF114" s="770"/>
      <c r="BG114" s="770"/>
      <c r="BH114" s="770"/>
      <c r="BI114" s="770"/>
      <c r="BJ114" s="770"/>
      <c r="BK114" s="770"/>
      <c r="BL114" s="770"/>
      <c r="BM114" s="770"/>
      <c r="BN114" s="770"/>
      <c r="BO114" s="770"/>
      <c r="BP114" s="771"/>
      <c r="BQ114" s="836">
        <v>1283220</v>
      </c>
      <c r="BR114" s="837"/>
      <c r="BS114" s="837"/>
      <c r="BT114" s="837"/>
      <c r="BU114" s="837"/>
      <c r="BV114" s="837">
        <v>1400619</v>
      </c>
      <c r="BW114" s="837"/>
      <c r="BX114" s="837"/>
      <c r="BY114" s="837"/>
      <c r="BZ114" s="837"/>
      <c r="CA114" s="837">
        <v>1179339</v>
      </c>
      <c r="CB114" s="837"/>
      <c r="CC114" s="837"/>
      <c r="CD114" s="837"/>
      <c r="CE114" s="837"/>
      <c r="CF114" s="898">
        <v>29.6</v>
      </c>
      <c r="CG114" s="899"/>
      <c r="CH114" s="899"/>
      <c r="CI114" s="899"/>
      <c r="CJ114" s="899"/>
      <c r="CK114" s="954"/>
      <c r="CL114" s="911"/>
      <c r="CM114" s="848" t="s">
        <v>448</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799" t="s">
        <v>435</v>
      </c>
      <c r="DH114" s="800"/>
      <c r="DI114" s="800"/>
      <c r="DJ114" s="800"/>
      <c r="DK114" s="801"/>
      <c r="DL114" s="802" t="s">
        <v>382</v>
      </c>
      <c r="DM114" s="800"/>
      <c r="DN114" s="800"/>
      <c r="DO114" s="800"/>
      <c r="DP114" s="801"/>
      <c r="DQ114" s="802" t="s">
        <v>382</v>
      </c>
      <c r="DR114" s="800"/>
      <c r="DS114" s="800"/>
      <c r="DT114" s="800"/>
      <c r="DU114" s="801"/>
      <c r="DV114" s="841" t="s">
        <v>435</v>
      </c>
      <c r="DW114" s="842"/>
      <c r="DX114" s="842"/>
      <c r="DY114" s="842"/>
      <c r="DZ114" s="843"/>
    </row>
    <row r="115" spans="1:130" s="226" customFormat="1" ht="26.25" customHeight="1">
      <c r="A115" s="948"/>
      <c r="B115" s="949"/>
      <c r="C115" s="770" t="s">
        <v>449</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39">
        <v>2214</v>
      </c>
      <c r="AB115" s="940"/>
      <c r="AC115" s="940"/>
      <c r="AD115" s="940"/>
      <c r="AE115" s="941"/>
      <c r="AF115" s="942">
        <v>2214</v>
      </c>
      <c r="AG115" s="940"/>
      <c r="AH115" s="940"/>
      <c r="AI115" s="940"/>
      <c r="AJ115" s="941"/>
      <c r="AK115" s="942">
        <v>2214</v>
      </c>
      <c r="AL115" s="940"/>
      <c r="AM115" s="940"/>
      <c r="AN115" s="940"/>
      <c r="AO115" s="941"/>
      <c r="AP115" s="943">
        <v>0.1</v>
      </c>
      <c r="AQ115" s="944"/>
      <c r="AR115" s="944"/>
      <c r="AS115" s="944"/>
      <c r="AT115" s="945"/>
      <c r="AU115" s="959"/>
      <c r="AV115" s="960"/>
      <c r="AW115" s="960"/>
      <c r="AX115" s="960"/>
      <c r="AY115" s="960"/>
      <c r="AZ115" s="835" t="s">
        <v>450</v>
      </c>
      <c r="BA115" s="770"/>
      <c r="BB115" s="770"/>
      <c r="BC115" s="770"/>
      <c r="BD115" s="770"/>
      <c r="BE115" s="770"/>
      <c r="BF115" s="770"/>
      <c r="BG115" s="770"/>
      <c r="BH115" s="770"/>
      <c r="BI115" s="770"/>
      <c r="BJ115" s="770"/>
      <c r="BK115" s="770"/>
      <c r="BL115" s="770"/>
      <c r="BM115" s="770"/>
      <c r="BN115" s="770"/>
      <c r="BO115" s="770"/>
      <c r="BP115" s="771"/>
      <c r="BQ115" s="836" t="s">
        <v>436</v>
      </c>
      <c r="BR115" s="837"/>
      <c r="BS115" s="837"/>
      <c r="BT115" s="837"/>
      <c r="BU115" s="837"/>
      <c r="BV115" s="837" t="s">
        <v>433</v>
      </c>
      <c r="BW115" s="837"/>
      <c r="BX115" s="837"/>
      <c r="BY115" s="837"/>
      <c r="BZ115" s="837"/>
      <c r="CA115" s="837" t="s">
        <v>406</v>
      </c>
      <c r="CB115" s="837"/>
      <c r="CC115" s="837"/>
      <c r="CD115" s="837"/>
      <c r="CE115" s="837"/>
      <c r="CF115" s="898" t="s">
        <v>382</v>
      </c>
      <c r="CG115" s="899"/>
      <c r="CH115" s="899"/>
      <c r="CI115" s="899"/>
      <c r="CJ115" s="899"/>
      <c r="CK115" s="954"/>
      <c r="CL115" s="911"/>
      <c r="CM115" s="835" t="s">
        <v>451</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124</v>
      </c>
      <c r="DH115" s="800"/>
      <c r="DI115" s="800"/>
      <c r="DJ115" s="800"/>
      <c r="DK115" s="801"/>
      <c r="DL115" s="802" t="s">
        <v>406</v>
      </c>
      <c r="DM115" s="800"/>
      <c r="DN115" s="800"/>
      <c r="DO115" s="800"/>
      <c r="DP115" s="801"/>
      <c r="DQ115" s="802" t="s">
        <v>406</v>
      </c>
      <c r="DR115" s="800"/>
      <c r="DS115" s="800"/>
      <c r="DT115" s="800"/>
      <c r="DU115" s="801"/>
      <c r="DV115" s="841" t="s">
        <v>124</v>
      </c>
      <c r="DW115" s="842"/>
      <c r="DX115" s="842"/>
      <c r="DY115" s="842"/>
      <c r="DZ115" s="843"/>
    </row>
    <row r="116" spans="1:130" s="226" customFormat="1" ht="26.25" customHeight="1">
      <c r="A116" s="950"/>
      <c r="B116" s="951"/>
      <c r="C116" s="880" t="s">
        <v>452</v>
      </c>
      <c r="D116" s="880"/>
      <c r="E116" s="880"/>
      <c r="F116" s="880"/>
      <c r="G116" s="880"/>
      <c r="H116" s="880"/>
      <c r="I116" s="880"/>
      <c r="J116" s="880"/>
      <c r="K116" s="880"/>
      <c r="L116" s="880"/>
      <c r="M116" s="880"/>
      <c r="N116" s="880"/>
      <c r="O116" s="880"/>
      <c r="P116" s="880"/>
      <c r="Q116" s="880"/>
      <c r="R116" s="880"/>
      <c r="S116" s="880"/>
      <c r="T116" s="880"/>
      <c r="U116" s="880"/>
      <c r="V116" s="880"/>
      <c r="W116" s="880"/>
      <c r="X116" s="880"/>
      <c r="Y116" s="880"/>
      <c r="Z116" s="881"/>
      <c r="AA116" s="799" t="s">
        <v>406</v>
      </c>
      <c r="AB116" s="800"/>
      <c r="AC116" s="800"/>
      <c r="AD116" s="800"/>
      <c r="AE116" s="801"/>
      <c r="AF116" s="802" t="s">
        <v>433</v>
      </c>
      <c r="AG116" s="800"/>
      <c r="AH116" s="800"/>
      <c r="AI116" s="800"/>
      <c r="AJ116" s="801"/>
      <c r="AK116" s="802" t="s">
        <v>433</v>
      </c>
      <c r="AL116" s="800"/>
      <c r="AM116" s="800"/>
      <c r="AN116" s="800"/>
      <c r="AO116" s="801"/>
      <c r="AP116" s="841" t="s">
        <v>453</v>
      </c>
      <c r="AQ116" s="842"/>
      <c r="AR116" s="842"/>
      <c r="AS116" s="842"/>
      <c r="AT116" s="843"/>
      <c r="AU116" s="959"/>
      <c r="AV116" s="960"/>
      <c r="AW116" s="960"/>
      <c r="AX116" s="960"/>
      <c r="AY116" s="960"/>
      <c r="AZ116" s="886" t="s">
        <v>454</v>
      </c>
      <c r="BA116" s="887"/>
      <c r="BB116" s="887"/>
      <c r="BC116" s="887"/>
      <c r="BD116" s="887"/>
      <c r="BE116" s="887"/>
      <c r="BF116" s="887"/>
      <c r="BG116" s="887"/>
      <c r="BH116" s="887"/>
      <c r="BI116" s="887"/>
      <c r="BJ116" s="887"/>
      <c r="BK116" s="887"/>
      <c r="BL116" s="887"/>
      <c r="BM116" s="887"/>
      <c r="BN116" s="887"/>
      <c r="BO116" s="887"/>
      <c r="BP116" s="888"/>
      <c r="BQ116" s="836" t="s">
        <v>124</v>
      </c>
      <c r="BR116" s="837"/>
      <c r="BS116" s="837"/>
      <c r="BT116" s="837"/>
      <c r="BU116" s="837"/>
      <c r="BV116" s="837" t="s">
        <v>406</v>
      </c>
      <c r="BW116" s="837"/>
      <c r="BX116" s="837"/>
      <c r="BY116" s="837"/>
      <c r="BZ116" s="837"/>
      <c r="CA116" s="837" t="s">
        <v>124</v>
      </c>
      <c r="CB116" s="837"/>
      <c r="CC116" s="837"/>
      <c r="CD116" s="837"/>
      <c r="CE116" s="837"/>
      <c r="CF116" s="898" t="s">
        <v>432</v>
      </c>
      <c r="CG116" s="899"/>
      <c r="CH116" s="899"/>
      <c r="CI116" s="899"/>
      <c r="CJ116" s="899"/>
      <c r="CK116" s="954"/>
      <c r="CL116" s="911"/>
      <c r="CM116" s="848" t="s">
        <v>455</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799" t="s">
        <v>406</v>
      </c>
      <c r="DH116" s="800"/>
      <c r="DI116" s="800"/>
      <c r="DJ116" s="800"/>
      <c r="DK116" s="801"/>
      <c r="DL116" s="802" t="s">
        <v>435</v>
      </c>
      <c r="DM116" s="800"/>
      <c r="DN116" s="800"/>
      <c r="DO116" s="800"/>
      <c r="DP116" s="801"/>
      <c r="DQ116" s="802" t="s">
        <v>406</v>
      </c>
      <c r="DR116" s="800"/>
      <c r="DS116" s="800"/>
      <c r="DT116" s="800"/>
      <c r="DU116" s="801"/>
      <c r="DV116" s="841" t="s">
        <v>406</v>
      </c>
      <c r="DW116" s="842"/>
      <c r="DX116" s="842"/>
      <c r="DY116" s="842"/>
      <c r="DZ116" s="843"/>
    </row>
    <row r="117" spans="1:130" s="226" customFormat="1" ht="26.25" customHeight="1">
      <c r="A117" s="924" t="s">
        <v>182</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877" t="s">
        <v>456</v>
      </c>
      <c r="Z117" s="926"/>
      <c r="AA117" s="931">
        <v>1951752</v>
      </c>
      <c r="AB117" s="932"/>
      <c r="AC117" s="932"/>
      <c r="AD117" s="932"/>
      <c r="AE117" s="933"/>
      <c r="AF117" s="934">
        <v>1960378</v>
      </c>
      <c r="AG117" s="932"/>
      <c r="AH117" s="932"/>
      <c r="AI117" s="932"/>
      <c r="AJ117" s="933"/>
      <c r="AK117" s="934">
        <v>1895888</v>
      </c>
      <c r="AL117" s="932"/>
      <c r="AM117" s="932"/>
      <c r="AN117" s="932"/>
      <c r="AO117" s="933"/>
      <c r="AP117" s="935"/>
      <c r="AQ117" s="936"/>
      <c r="AR117" s="936"/>
      <c r="AS117" s="936"/>
      <c r="AT117" s="937"/>
      <c r="AU117" s="959"/>
      <c r="AV117" s="960"/>
      <c r="AW117" s="960"/>
      <c r="AX117" s="960"/>
      <c r="AY117" s="960"/>
      <c r="AZ117" s="886" t="s">
        <v>457</v>
      </c>
      <c r="BA117" s="887"/>
      <c r="BB117" s="887"/>
      <c r="BC117" s="887"/>
      <c r="BD117" s="887"/>
      <c r="BE117" s="887"/>
      <c r="BF117" s="887"/>
      <c r="BG117" s="887"/>
      <c r="BH117" s="887"/>
      <c r="BI117" s="887"/>
      <c r="BJ117" s="887"/>
      <c r="BK117" s="887"/>
      <c r="BL117" s="887"/>
      <c r="BM117" s="887"/>
      <c r="BN117" s="887"/>
      <c r="BO117" s="887"/>
      <c r="BP117" s="888"/>
      <c r="BQ117" s="836" t="s">
        <v>436</v>
      </c>
      <c r="BR117" s="837"/>
      <c r="BS117" s="837"/>
      <c r="BT117" s="837"/>
      <c r="BU117" s="837"/>
      <c r="BV117" s="837" t="s">
        <v>432</v>
      </c>
      <c r="BW117" s="837"/>
      <c r="BX117" s="837"/>
      <c r="BY117" s="837"/>
      <c r="BZ117" s="837"/>
      <c r="CA117" s="837" t="s">
        <v>406</v>
      </c>
      <c r="CB117" s="837"/>
      <c r="CC117" s="837"/>
      <c r="CD117" s="837"/>
      <c r="CE117" s="837"/>
      <c r="CF117" s="898" t="s">
        <v>453</v>
      </c>
      <c r="CG117" s="899"/>
      <c r="CH117" s="899"/>
      <c r="CI117" s="899"/>
      <c r="CJ117" s="899"/>
      <c r="CK117" s="954"/>
      <c r="CL117" s="911"/>
      <c r="CM117" s="848" t="s">
        <v>458</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799" t="s">
        <v>382</v>
      </c>
      <c r="DH117" s="800"/>
      <c r="DI117" s="800"/>
      <c r="DJ117" s="800"/>
      <c r="DK117" s="801"/>
      <c r="DL117" s="802" t="s">
        <v>453</v>
      </c>
      <c r="DM117" s="800"/>
      <c r="DN117" s="800"/>
      <c r="DO117" s="800"/>
      <c r="DP117" s="801"/>
      <c r="DQ117" s="802" t="s">
        <v>436</v>
      </c>
      <c r="DR117" s="800"/>
      <c r="DS117" s="800"/>
      <c r="DT117" s="800"/>
      <c r="DU117" s="801"/>
      <c r="DV117" s="841" t="s">
        <v>432</v>
      </c>
      <c r="DW117" s="842"/>
      <c r="DX117" s="842"/>
      <c r="DY117" s="842"/>
      <c r="DZ117" s="843"/>
    </row>
    <row r="118" spans="1:130" s="226" customFormat="1" ht="26.25" customHeight="1">
      <c r="A118" s="924" t="s">
        <v>427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425</v>
      </c>
      <c r="AB118" s="925"/>
      <c r="AC118" s="925"/>
      <c r="AD118" s="925"/>
      <c r="AE118" s="926"/>
      <c r="AF118" s="927" t="s">
        <v>299</v>
      </c>
      <c r="AG118" s="925"/>
      <c r="AH118" s="925"/>
      <c r="AI118" s="925"/>
      <c r="AJ118" s="926"/>
      <c r="AK118" s="927" t="s">
        <v>298</v>
      </c>
      <c r="AL118" s="925"/>
      <c r="AM118" s="925"/>
      <c r="AN118" s="925"/>
      <c r="AO118" s="926"/>
      <c r="AP118" s="928" t="s">
        <v>426</v>
      </c>
      <c r="AQ118" s="929"/>
      <c r="AR118" s="929"/>
      <c r="AS118" s="929"/>
      <c r="AT118" s="930"/>
      <c r="AU118" s="959"/>
      <c r="AV118" s="960"/>
      <c r="AW118" s="960"/>
      <c r="AX118" s="960"/>
      <c r="AY118" s="960"/>
      <c r="AZ118" s="879" t="s">
        <v>459</v>
      </c>
      <c r="BA118" s="880"/>
      <c r="BB118" s="880"/>
      <c r="BC118" s="880"/>
      <c r="BD118" s="880"/>
      <c r="BE118" s="880"/>
      <c r="BF118" s="880"/>
      <c r="BG118" s="880"/>
      <c r="BH118" s="880"/>
      <c r="BI118" s="880"/>
      <c r="BJ118" s="880"/>
      <c r="BK118" s="880"/>
      <c r="BL118" s="880"/>
      <c r="BM118" s="880"/>
      <c r="BN118" s="880"/>
      <c r="BO118" s="880"/>
      <c r="BP118" s="881"/>
      <c r="BQ118" s="882" t="s">
        <v>453</v>
      </c>
      <c r="BR118" s="883"/>
      <c r="BS118" s="883"/>
      <c r="BT118" s="883"/>
      <c r="BU118" s="883"/>
      <c r="BV118" s="883" t="s">
        <v>453</v>
      </c>
      <c r="BW118" s="883"/>
      <c r="BX118" s="883"/>
      <c r="BY118" s="883"/>
      <c r="BZ118" s="883"/>
      <c r="CA118" s="883" t="s">
        <v>453</v>
      </c>
      <c r="CB118" s="883"/>
      <c r="CC118" s="883"/>
      <c r="CD118" s="883"/>
      <c r="CE118" s="883"/>
      <c r="CF118" s="898" t="s">
        <v>453</v>
      </c>
      <c r="CG118" s="899"/>
      <c r="CH118" s="899"/>
      <c r="CI118" s="899"/>
      <c r="CJ118" s="899"/>
      <c r="CK118" s="954"/>
      <c r="CL118" s="911"/>
      <c r="CM118" s="848" t="s">
        <v>460</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799" t="s">
        <v>432</v>
      </c>
      <c r="DH118" s="800"/>
      <c r="DI118" s="800"/>
      <c r="DJ118" s="800"/>
      <c r="DK118" s="801"/>
      <c r="DL118" s="802" t="s">
        <v>453</v>
      </c>
      <c r="DM118" s="800"/>
      <c r="DN118" s="800"/>
      <c r="DO118" s="800"/>
      <c r="DP118" s="801"/>
      <c r="DQ118" s="802" t="s">
        <v>436</v>
      </c>
      <c r="DR118" s="800"/>
      <c r="DS118" s="800"/>
      <c r="DT118" s="800"/>
      <c r="DU118" s="801"/>
      <c r="DV118" s="841" t="s">
        <v>436</v>
      </c>
      <c r="DW118" s="842"/>
      <c r="DX118" s="842"/>
      <c r="DY118" s="842"/>
      <c r="DZ118" s="843"/>
    </row>
    <row r="119" spans="1:130" s="226" customFormat="1" ht="26.25" customHeight="1">
      <c r="A119" s="908" t="s">
        <v>430</v>
      </c>
      <c r="B119" s="909"/>
      <c r="C119" s="914" t="s">
        <v>431</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436</v>
      </c>
      <c r="AB119" s="918"/>
      <c r="AC119" s="918"/>
      <c r="AD119" s="918"/>
      <c r="AE119" s="919"/>
      <c r="AF119" s="920" t="s">
        <v>436</v>
      </c>
      <c r="AG119" s="918"/>
      <c r="AH119" s="918"/>
      <c r="AI119" s="918"/>
      <c r="AJ119" s="919"/>
      <c r="AK119" s="920" t="s">
        <v>453</v>
      </c>
      <c r="AL119" s="918"/>
      <c r="AM119" s="918"/>
      <c r="AN119" s="918"/>
      <c r="AO119" s="919"/>
      <c r="AP119" s="921" t="s">
        <v>436</v>
      </c>
      <c r="AQ119" s="922"/>
      <c r="AR119" s="922"/>
      <c r="AS119" s="922"/>
      <c r="AT119" s="923"/>
      <c r="AU119" s="961"/>
      <c r="AV119" s="962"/>
      <c r="AW119" s="962"/>
      <c r="AX119" s="962"/>
      <c r="AY119" s="962"/>
      <c r="AZ119" s="257" t="s">
        <v>182</v>
      </c>
      <c r="BA119" s="257"/>
      <c r="BB119" s="257"/>
      <c r="BC119" s="257"/>
      <c r="BD119" s="257"/>
      <c r="BE119" s="257"/>
      <c r="BF119" s="257"/>
      <c r="BG119" s="257"/>
      <c r="BH119" s="257"/>
      <c r="BI119" s="257"/>
      <c r="BJ119" s="257"/>
      <c r="BK119" s="257"/>
      <c r="BL119" s="257"/>
      <c r="BM119" s="257"/>
      <c r="BN119" s="257"/>
      <c r="BO119" s="877" t="s">
        <v>461</v>
      </c>
      <c r="BP119" s="878"/>
      <c r="BQ119" s="882">
        <v>18985062</v>
      </c>
      <c r="BR119" s="883"/>
      <c r="BS119" s="883"/>
      <c r="BT119" s="883"/>
      <c r="BU119" s="883"/>
      <c r="BV119" s="883">
        <v>18126414</v>
      </c>
      <c r="BW119" s="883"/>
      <c r="BX119" s="883"/>
      <c r="BY119" s="883"/>
      <c r="BZ119" s="883"/>
      <c r="CA119" s="883">
        <v>17349334</v>
      </c>
      <c r="CB119" s="883"/>
      <c r="CC119" s="883"/>
      <c r="CD119" s="883"/>
      <c r="CE119" s="883"/>
      <c r="CF119" s="766"/>
      <c r="CG119" s="767"/>
      <c r="CH119" s="767"/>
      <c r="CI119" s="767"/>
      <c r="CJ119" s="876"/>
      <c r="CK119" s="955"/>
      <c r="CL119" s="913"/>
      <c r="CM119" s="838" t="s">
        <v>462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82" t="s">
        <v>453</v>
      </c>
      <c r="DH119" s="783"/>
      <c r="DI119" s="783"/>
      <c r="DJ119" s="783"/>
      <c r="DK119" s="784"/>
      <c r="DL119" s="785" t="s">
        <v>453</v>
      </c>
      <c r="DM119" s="783"/>
      <c r="DN119" s="783"/>
      <c r="DO119" s="783"/>
      <c r="DP119" s="784"/>
      <c r="DQ119" s="785" t="s">
        <v>436</v>
      </c>
      <c r="DR119" s="783"/>
      <c r="DS119" s="783"/>
      <c r="DT119" s="783"/>
      <c r="DU119" s="784"/>
      <c r="DV119" s="851" t="s">
        <v>453</v>
      </c>
      <c r="DW119" s="852"/>
      <c r="DX119" s="852"/>
      <c r="DY119" s="852"/>
      <c r="DZ119" s="853"/>
    </row>
    <row r="120" spans="1:130" s="226" customFormat="1" ht="26.25" customHeight="1">
      <c r="A120" s="910"/>
      <c r="B120" s="911"/>
      <c r="C120" s="848" t="s">
        <v>438</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799" t="s">
        <v>436</v>
      </c>
      <c r="AB120" s="800"/>
      <c r="AC120" s="800"/>
      <c r="AD120" s="800"/>
      <c r="AE120" s="801"/>
      <c r="AF120" s="802" t="s">
        <v>382</v>
      </c>
      <c r="AG120" s="800"/>
      <c r="AH120" s="800"/>
      <c r="AI120" s="800"/>
      <c r="AJ120" s="801"/>
      <c r="AK120" s="802" t="s">
        <v>436</v>
      </c>
      <c r="AL120" s="800"/>
      <c r="AM120" s="800"/>
      <c r="AN120" s="800"/>
      <c r="AO120" s="801"/>
      <c r="AP120" s="841" t="s">
        <v>406</v>
      </c>
      <c r="AQ120" s="842"/>
      <c r="AR120" s="842"/>
      <c r="AS120" s="842"/>
      <c r="AT120" s="843"/>
      <c r="AU120" s="900" t="s">
        <v>463</v>
      </c>
      <c r="AV120" s="901"/>
      <c r="AW120" s="901"/>
      <c r="AX120" s="901"/>
      <c r="AY120" s="902"/>
      <c r="AZ120" s="863" t="s">
        <v>464</v>
      </c>
      <c r="BA120" s="828"/>
      <c r="BB120" s="828"/>
      <c r="BC120" s="828"/>
      <c r="BD120" s="828"/>
      <c r="BE120" s="828"/>
      <c r="BF120" s="828"/>
      <c r="BG120" s="828"/>
      <c r="BH120" s="828"/>
      <c r="BI120" s="828"/>
      <c r="BJ120" s="828"/>
      <c r="BK120" s="828"/>
      <c r="BL120" s="828"/>
      <c r="BM120" s="828"/>
      <c r="BN120" s="828"/>
      <c r="BO120" s="828"/>
      <c r="BP120" s="829"/>
      <c r="BQ120" s="864">
        <v>4791598</v>
      </c>
      <c r="BR120" s="845"/>
      <c r="BS120" s="845"/>
      <c r="BT120" s="845"/>
      <c r="BU120" s="845"/>
      <c r="BV120" s="845">
        <v>4827875</v>
      </c>
      <c r="BW120" s="845"/>
      <c r="BX120" s="845"/>
      <c r="BY120" s="845"/>
      <c r="BZ120" s="845"/>
      <c r="CA120" s="845">
        <v>4861664</v>
      </c>
      <c r="CB120" s="845"/>
      <c r="CC120" s="845"/>
      <c r="CD120" s="845"/>
      <c r="CE120" s="845"/>
      <c r="CF120" s="889">
        <v>122.2</v>
      </c>
      <c r="CG120" s="890"/>
      <c r="CH120" s="890"/>
      <c r="CI120" s="890"/>
      <c r="CJ120" s="890"/>
      <c r="CK120" s="891" t="s">
        <v>465</v>
      </c>
      <c r="CL120" s="855"/>
      <c r="CM120" s="855"/>
      <c r="CN120" s="855"/>
      <c r="CO120" s="856"/>
      <c r="CP120" s="895" t="s">
        <v>466</v>
      </c>
      <c r="CQ120" s="896"/>
      <c r="CR120" s="896"/>
      <c r="CS120" s="896"/>
      <c r="CT120" s="896"/>
      <c r="CU120" s="896"/>
      <c r="CV120" s="896"/>
      <c r="CW120" s="896"/>
      <c r="CX120" s="896"/>
      <c r="CY120" s="896"/>
      <c r="CZ120" s="896"/>
      <c r="DA120" s="896"/>
      <c r="DB120" s="896"/>
      <c r="DC120" s="896"/>
      <c r="DD120" s="896"/>
      <c r="DE120" s="896"/>
      <c r="DF120" s="897"/>
      <c r="DG120" s="864">
        <v>3652051</v>
      </c>
      <c r="DH120" s="845"/>
      <c r="DI120" s="845"/>
      <c r="DJ120" s="845"/>
      <c r="DK120" s="845"/>
      <c r="DL120" s="845">
        <v>3544779</v>
      </c>
      <c r="DM120" s="845"/>
      <c r="DN120" s="845"/>
      <c r="DO120" s="845"/>
      <c r="DP120" s="845"/>
      <c r="DQ120" s="845">
        <v>3452815</v>
      </c>
      <c r="DR120" s="845"/>
      <c r="DS120" s="845"/>
      <c r="DT120" s="845"/>
      <c r="DU120" s="845"/>
      <c r="DV120" s="846">
        <v>86.8</v>
      </c>
      <c r="DW120" s="846"/>
      <c r="DX120" s="846"/>
      <c r="DY120" s="846"/>
      <c r="DZ120" s="847"/>
    </row>
    <row r="121" spans="1:130" s="226" customFormat="1" ht="26.25" customHeight="1">
      <c r="A121" s="910"/>
      <c r="B121" s="911"/>
      <c r="C121" s="886" t="s">
        <v>467</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2214</v>
      </c>
      <c r="AB121" s="800"/>
      <c r="AC121" s="800"/>
      <c r="AD121" s="800"/>
      <c r="AE121" s="801"/>
      <c r="AF121" s="802">
        <v>2214</v>
      </c>
      <c r="AG121" s="800"/>
      <c r="AH121" s="800"/>
      <c r="AI121" s="800"/>
      <c r="AJ121" s="801"/>
      <c r="AK121" s="802">
        <v>2214</v>
      </c>
      <c r="AL121" s="800"/>
      <c r="AM121" s="800"/>
      <c r="AN121" s="800"/>
      <c r="AO121" s="801"/>
      <c r="AP121" s="841">
        <v>0.1</v>
      </c>
      <c r="AQ121" s="842"/>
      <c r="AR121" s="842"/>
      <c r="AS121" s="842"/>
      <c r="AT121" s="843"/>
      <c r="AU121" s="903"/>
      <c r="AV121" s="904"/>
      <c r="AW121" s="904"/>
      <c r="AX121" s="904"/>
      <c r="AY121" s="905"/>
      <c r="AZ121" s="835" t="s">
        <v>468</v>
      </c>
      <c r="BA121" s="770"/>
      <c r="BB121" s="770"/>
      <c r="BC121" s="770"/>
      <c r="BD121" s="770"/>
      <c r="BE121" s="770"/>
      <c r="BF121" s="770"/>
      <c r="BG121" s="770"/>
      <c r="BH121" s="770"/>
      <c r="BI121" s="770"/>
      <c r="BJ121" s="770"/>
      <c r="BK121" s="770"/>
      <c r="BL121" s="770"/>
      <c r="BM121" s="770"/>
      <c r="BN121" s="770"/>
      <c r="BO121" s="770"/>
      <c r="BP121" s="771"/>
      <c r="BQ121" s="836">
        <v>73583</v>
      </c>
      <c r="BR121" s="837"/>
      <c r="BS121" s="837"/>
      <c r="BT121" s="837"/>
      <c r="BU121" s="837"/>
      <c r="BV121" s="837">
        <v>40314</v>
      </c>
      <c r="BW121" s="837"/>
      <c r="BX121" s="837"/>
      <c r="BY121" s="837"/>
      <c r="BZ121" s="837"/>
      <c r="CA121" s="837">
        <v>36995</v>
      </c>
      <c r="CB121" s="837"/>
      <c r="CC121" s="837"/>
      <c r="CD121" s="837"/>
      <c r="CE121" s="837"/>
      <c r="CF121" s="898">
        <v>0.9</v>
      </c>
      <c r="CG121" s="899"/>
      <c r="CH121" s="899"/>
      <c r="CI121" s="899"/>
      <c r="CJ121" s="899"/>
      <c r="CK121" s="892"/>
      <c r="CL121" s="858"/>
      <c r="CM121" s="858"/>
      <c r="CN121" s="858"/>
      <c r="CO121" s="859"/>
      <c r="CP121" s="867" t="s">
        <v>469</v>
      </c>
      <c r="CQ121" s="868"/>
      <c r="CR121" s="868"/>
      <c r="CS121" s="868"/>
      <c r="CT121" s="868"/>
      <c r="CU121" s="868"/>
      <c r="CV121" s="868"/>
      <c r="CW121" s="868"/>
      <c r="CX121" s="868"/>
      <c r="CY121" s="868"/>
      <c r="CZ121" s="868"/>
      <c r="DA121" s="868"/>
      <c r="DB121" s="868"/>
      <c r="DC121" s="868"/>
      <c r="DD121" s="868"/>
      <c r="DE121" s="868"/>
      <c r="DF121" s="869"/>
      <c r="DG121" s="836">
        <v>2077617</v>
      </c>
      <c r="DH121" s="837"/>
      <c r="DI121" s="837"/>
      <c r="DJ121" s="837"/>
      <c r="DK121" s="837"/>
      <c r="DL121" s="837">
        <v>1977582</v>
      </c>
      <c r="DM121" s="837"/>
      <c r="DN121" s="837"/>
      <c r="DO121" s="837"/>
      <c r="DP121" s="837"/>
      <c r="DQ121" s="837">
        <v>1867970</v>
      </c>
      <c r="DR121" s="837"/>
      <c r="DS121" s="837"/>
      <c r="DT121" s="837"/>
      <c r="DU121" s="837"/>
      <c r="DV121" s="814">
        <v>46.9</v>
      </c>
      <c r="DW121" s="814"/>
      <c r="DX121" s="814"/>
      <c r="DY121" s="814"/>
      <c r="DZ121" s="815"/>
    </row>
    <row r="122" spans="1:130" s="226" customFormat="1" ht="26.25" customHeight="1">
      <c r="A122" s="910"/>
      <c r="B122" s="911"/>
      <c r="C122" s="848" t="s">
        <v>448</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799" t="s">
        <v>406</v>
      </c>
      <c r="AB122" s="800"/>
      <c r="AC122" s="800"/>
      <c r="AD122" s="800"/>
      <c r="AE122" s="801"/>
      <c r="AF122" s="802" t="s">
        <v>453</v>
      </c>
      <c r="AG122" s="800"/>
      <c r="AH122" s="800"/>
      <c r="AI122" s="800"/>
      <c r="AJ122" s="801"/>
      <c r="AK122" s="802" t="s">
        <v>406</v>
      </c>
      <c r="AL122" s="800"/>
      <c r="AM122" s="800"/>
      <c r="AN122" s="800"/>
      <c r="AO122" s="801"/>
      <c r="AP122" s="841" t="s">
        <v>436</v>
      </c>
      <c r="AQ122" s="842"/>
      <c r="AR122" s="842"/>
      <c r="AS122" s="842"/>
      <c r="AT122" s="843"/>
      <c r="AU122" s="903"/>
      <c r="AV122" s="904"/>
      <c r="AW122" s="904"/>
      <c r="AX122" s="904"/>
      <c r="AY122" s="905"/>
      <c r="AZ122" s="879" t="s">
        <v>470</v>
      </c>
      <c r="BA122" s="880"/>
      <c r="BB122" s="880"/>
      <c r="BC122" s="880"/>
      <c r="BD122" s="880"/>
      <c r="BE122" s="880"/>
      <c r="BF122" s="880"/>
      <c r="BG122" s="880"/>
      <c r="BH122" s="880"/>
      <c r="BI122" s="880"/>
      <c r="BJ122" s="880"/>
      <c r="BK122" s="880"/>
      <c r="BL122" s="880"/>
      <c r="BM122" s="880"/>
      <c r="BN122" s="880"/>
      <c r="BO122" s="880"/>
      <c r="BP122" s="881"/>
      <c r="BQ122" s="882">
        <v>12234408</v>
      </c>
      <c r="BR122" s="883"/>
      <c r="BS122" s="883"/>
      <c r="BT122" s="883"/>
      <c r="BU122" s="883"/>
      <c r="BV122" s="883">
        <v>11747886</v>
      </c>
      <c r="BW122" s="883"/>
      <c r="BX122" s="883"/>
      <c r="BY122" s="883"/>
      <c r="BZ122" s="883"/>
      <c r="CA122" s="883">
        <v>11432308</v>
      </c>
      <c r="CB122" s="883"/>
      <c r="CC122" s="883"/>
      <c r="CD122" s="883"/>
      <c r="CE122" s="883"/>
      <c r="CF122" s="884">
        <v>287.3</v>
      </c>
      <c r="CG122" s="885"/>
      <c r="CH122" s="885"/>
      <c r="CI122" s="885"/>
      <c r="CJ122" s="885"/>
      <c r="CK122" s="892"/>
      <c r="CL122" s="858"/>
      <c r="CM122" s="858"/>
      <c r="CN122" s="858"/>
      <c r="CO122" s="859"/>
      <c r="CP122" s="867" t="s">
        <v>471</v>
      </c>
      <c r="CQ122" s="868"/>
      <c r="CR122" s="868"/>
      <c r="CS122" s="868"/>
      <c r="CT122" s="868"/>
      <c r="CU122" s="868"/>
      <c r="CV122" s="868"/>
      <c r="CW122" s="868"/>
      <c r="CX122" s="868"/>
      <c r="CY122" s="868"/>
      <c r="CZ122" s="868"/>
      <c r="DA122" s="868"/>
      <c r="DB122" s="868"/>
      <c r="DC122" s="868"/>
      <c r="DD122" s="868"/>
      <c r="DE122" s="868"/>
      <c r="DF122" s="869"/>
      <c r="DG122" s="836">
        <v>61964</v>
      </c>
      <c r="DH122" s="837"/>
      <c r="DI122" s="837"/>
      <c r="DJ122" s="837"/>
      <c r="DK122" s="837"/>
      <c r="DL122" s="837">
        <v>79216</v>
      </c>
      <c r="DM122" s="837"/>
      <c r="DN122" s="837"/>
      <c r="DO122" s="837"/>
      <c r="DP122" s="837"/>
      <c r="DQ122" s="837">
        <v>85009</v>
      </c>
      <c r="DR122" s="837"/>
      <c r="DS122" s="837"/>
      <c r="DT122" s="837"/>
      <c r="DU122" s="837"/>
      <c r="DV122" s="814">
        <v>2.1</v>
      </c>
      <c r="DW122" s="814"/>
      <c r="DX122" s="814"/>
      <c r="DY122" s="814"/>
      <c r="DZ122" s="815"/>
    </row>
    <row r="123" spans="1:130" s="226" customFormat="1" ht="26.25" customHeight="1">
      <c r="A123" s="910"/>
      <c r="B123" s="911"/>
      <c r="C123" s="848" t="s">
        <v>455</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799" t="s">
        <v>453</v>
      </c>
      <c r="AB123" s="800"/>
      <c r="AC123" s="800"/>
      <c r="AD123" s="800"/>
      <c r="AE123" s="801"/>
      <c r="AF123" s="802" t="s">
        <v>382</v>
      </c>
      <c r="AG123" s="800"/>
      <c r="AH123" s="800"/>
      <c r="AI123" s="800"/>
      <c r="AJ123" s="801"/>
      <c r="AK123" s="802" t="s">
        <v>453</v>
      </c>
      <c r="AL123" s="800"/>
      <c r="AM123" s="800"/>
      <c r="AN123" s="800"/>
      <c r="AO123" s="801"/>
      <c r="AP123" s="841" t="s">
        <v>406</v>
      </c>
      <c r="AQ123" s="842"/>
      <c r="AR123" s="842"/>
      <c r="AS123" s="842"/>
      <c r="AT123" s="843"/>
      <c r="AU123" s="906"/>
      <c r="AV123" s="907"/>
      <c r="AW123" s="907"/>
      <c r="AX123" s="907"/>
      <c r="AY123" s="907"/>
      <c r="AZ123" s="257" t="s">
        <v>182</v>
      </c>
      <c r="BA123" s="257"/>
      <c r="BB123" s="257"/>
      <c r="BC123" s="257"/>
      <c r="BD123" s="257"/>
      <c r="BE123" s="257"/>
      <c r="BF123" s="257"/>
      <c r="BG123" s="257"/>
      <c r="BH123" s="257"/>
      <c r="BI123" s="257"/>
      <c r="BJ123" s="257"/>
      <c r="BK123" s="257"/>
      <c r="BL123" s="257"/>
      <c r="BM123" s="257"/>
      <c r="BN123" s="257"/>
      <c r="BO123" s="877" t="s">
        <v>472</v>
      </c>
      <c r="BP123" s="878"/>
      <c r="BQ123" s="874">
        <v>17099589</v>
      </c>
      <c r="BR123" s="875"/>
      <c r="BS123" s="875"/>
      <c r="BT123" s="875"/>
      <c r="BU123" s="875"/>
      <c r="BV123" s="875">
        <v>16616075</v>
      </c>
      <c r="BW123" s="875"/>
      <c r="BX123" s="875"/>
      <c r="BY123" s="875"/>
      <c r="BZ123" s="875"/>
      <c r="CA123" s="875">
        <v>16330967</v>
      </c>
      <c r="CB123" s="875"/>
      <c r="CC123" s="875"/>
      <c r="CD123" s="875"/>
      <c r="CE123" s="875"/>
      <c r="CF123" s="766"/>
      <c r="CG123" s="767"/>
      <c r="CH123" s="767"/>
      <c r="CI123" s="767"/>
      <c r="CJ123" s="876"/>
      <c r="CK123" s="892"/>
      <c r="CL123" s="858"/>
      <c r="CM123" s="858"/>
      <c r="CN123" s="858"/>
      <c r="CO123" s="859"/>
      <c r="CP123" s="867" t="s">
        <v>473</v>
      </c>
      <c r="CQ123" s="868"/>
      <c r="CR123" s="868"/>
      <c r="CS123" s="868"/>
      <c r="CT123" s="868"/>
      <c r="CU123" s="868"/>
      <c r="CV123" s="868"/>
      <c r="CW123" s="868"/>
      <c r="CX123" s="868"/>
      <c r="CY123" s="868"/>
      <c r="CZ123" s="868"/>
      <c r="DA123" s="868"/>
      <c r="DB123" s="868"/>
      <c r="DC123" s="868"/>
      <c r="DD123" s="868"/>
      <c r="DE123" s="868"/>
      <c r="DF123" s="869"/>
      <c r="DG123" s="799">
        <v>5108</v>
      </c>
      <c r="DH123" s="800"/>
      <c r="DI123" s="800"/>
      <c r="DJ123" s="800"/>
      <c r="DK123" s="801"/>
      <c r="DL123" s="802">
        <v>4096</v>
      </c>
      <c r="DM123" s="800"/>
      <c r="DN123" s="800"/>
      <c r="DO123" s="800"/>
      <c r="DP123" s="801"/>
      <c r="DQ123" s="802">
        <v>4758</v>
      </c>
      <c r="DR123" s="800"/>
      <c r="DS123" s="800"/>
      <c r="DT123" s="800"/>
      <c r="DU123" s="801"/>
      <c r="DV123" s="841">
        <v>0.1</v>
      </c>
      <c r="DW123" s="842"/>
      <c r="DX123" s="842"/>
      <c r="DY123" s="842"/>
      <c r="DZ123" s="843"/>
    </row>
    <row r="124" spans="1:130" s="226" customFormat="1" ht="26.25" customHeight="1" thickBot="1">
      <c r="A124" s="910"/>
      <c r="B124" s="911"/>
      <c r="C124" s="848" t="s">
        <v>458</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799" t="s">
        <v>382</v>
      </c>
      <c r="AB124" s="800"/>
      <c r="AC124" s="800"/>
      <c r="AD124" s="800"/>
      <c r="AE124" s="801"/>
      <c r="AF124" s="802" t="s">
        <v>382</v>
      </c>
      <c r="AG124" s="800"/>
      <c r="AH124" s="800"/>
      <c r="AI124" s="800"/>
      <c r="AJ124" s="801"/>
      <c r="AK124" s="802" t="s">
        <v>382</v>
      </c>
      <c r="AL124" s="800"/>
      <c r="AM124" s="800"/>
      <c r="AN124" s="800"/>
      <c r="AO124" s="801"/>
      <c r="AP124" s="841" t="s">
        <v>382</v>
      </c>
      <c r="AQ124" s="842"/>
      <c r="AR124" s="842"/>
      <c r="AS124" s="842"/>
      <c r="AT124" s="843"/>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45.4</v>
      </c>
      <c r="BR124" s="865"/>
      <c r="BS124" s="865"/>
      <c r="BT124" s="865"/>
      <c r="BU124" s="865"/>
      <c r="BV124" s="865">
        <v>37.1</v>
      </c>
      <c r="BW124" s="865"/>
      <c r="BX124" s="865"/>
      <c r="BY124" s="865"/>
      <c r="BZ124" s="865"/>
      <c r="CA124" s="865">
        <v>25.5</v>
      </c>
      <c r="CB124" s="865"/>
      <c r="CC124" s="865"/>
      <c r="CD124" s="865"/>
      <c r="CE124" s="865"/>
      <c r="CF124" s="744"/>
      <c r="CG124" s="745"/>
      <c r="CH124" s="745"/>
      <c r="CI124" s="745"/>
      <c r="CJ124" s="866"/>
      <c r="CK124" s="893"/>
      <c r="CL124" s="893"/>
      <c r="CM124" s="893"/>
      <c r="CN124" s="893"/>
      <c r="CO124" s="894"/>
      <c r="CP124" s="867" t="s">
        <v>475</v>
      </c>
      <c r="CQ124" s="868"/>
      <c r="CR124" s="868"/>
      <c r="CS124" s="868"/>
      <c r="CT124" s="868"/>
      <c r="CU124" s="868"/>
      <c r="CV124" s="868"/>
      <c r="CW124" s="868"/>
      <c r="CX124" s="868"/>
      <c r="CY124" s="868"/>
      <c r="CZ124" s="868"/>
      <c r="DA124" s="868"/>
      <c r="DB124" s="868"/>
      <c r="DC124" s="868"/>
      <c r="DD124" s="868"/>
      <c r="DE124" s="868"/>
      <c r="DF124" s="869"/>
      <c r="DG124" s="782" t="s">
        <v>476</v>
      </c>
      <c r="DH124" s="783"/>
      <c r="DI124" s="783"/>
      <c r="DJ124" s="783"/>
      <c r="DK124" s="784"/>
      <c r="DL124" s="785" t="s">
        <v>477</v>
      </c>
      <c r="DM124" s="783"/>
      <c r="DN124" s="783"/>
      <c r="DO124" s="783"/>
      <c r="DP124" s="784"/>
      <c r="DQ124" s="785" t="s">
        <v>478</v>
      </c>
      <c r="DR124" s="783"/>
      <c r="DS124" s="783"/>
      <c r="DT124" s="783"/>
      <c r="DU124" s="784"/>
      <c r="DV124" s="851" t="s">
        <v>479</v>
      </c>
      <c r="DW124" s="852"/>
      <c r="DX124" s="852"/>
      <c r="DY124" s="852"/>
      <c r="DZ124" s="853"/>
    </row>
    <row r="125" spans="1:130" s="226" customFormat="1" ht="26.25" customHeight="1">
      <c r="A125" s="910"/>
      <c r="B125" s="911"/>
      <c r="C125" s="848" t="s">
        <v>460</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799" t="s">
        <v>478</v>
      </c>
      <c r="AB125" s="800"/>
      <c r="AC125" s="800"/>
      <c r="AD125" s="800"/>
      <c r="AE125" s="801"/>
      <c r="AF125" s="802" t="s">
        <v>477</v>
      </c>
      <c r="AG125" s="800"/>
      <c r="AH125" s="800"/>
      <c r="AI125" s="800"/>
      <c r="AJ125" s="801"/>
      <c r="AK125" s="802" t="s">
        <v>480</v>
      </c>
      <c r="AL125" s="800"/>
      <c r="AM125" s="800"/>
      <c r="AN125" s="800"/>
      <c r="AO125" s="801"/>
      <c r="AP125" s="841" t="s">
        <v>481</v>
      </c>
      <c r="AQ125" s="842"/>
      <c r="AR125" s="842"/>
      <c r="AS125" s="842"/>
      <c r="AT125" s="84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54" t="s">
        <v>482</v>
      </c>
      <c r="CL125" s="855"/>
      <c r="CM125" s="855"/>
      <c r="CN125" s="855"/>
      <c r="CO125" s="856"/>
      <c r="CP125" s="863" t="s">
        <v>483</v>
      </c>
      <c r="CQ125" s="828"/>
      <c r="CR125" s="828"/>
      <c r="CS125" s="828"/>
      <c r="CT125" s="828"/>
      <c r="CU125" s="828"/>
      <c r="CV125" s="828"/>
      <c r="CW125" s="828"/>
      <c r="CX125" s="828"/>
      <c r="CY125" s="828"/>
      <c r="CZ125" s="828"/>
      <c r="DA125" s="828"/>
      <c r="DB125" s="828"/>
      <c r="DC125" s="828"/>
      <c r="DD125" s="828"/>
      <c r="DE125" s="828"/>
      <c r="DF125" s="829"/>
      <c r="DG125" s="864" t="s">
        <v>477</v>
      </c>
      <c r="DH125" s="845"/>
      <c r="DI125" s="845"/>
      <c r="DJ125" s="845"/>
      <c r="DK125" s="845"/>
      <c r="DL125" s="845" t="s">
        <v>476</v>
      </c>
      <c r="DM125" s="845"/>
      <c r="DN125" s="845"/>
      <c r="DO125" s="845"/>
      <c r="DP125" s="845"/>
      <c r="DQ125" s="845" t="s">
        <v>481</v>
      </c>
      <c r="DR125" s="845"/>
      <c r="DS125" s="845"/>
      <c r="DT125" s="845"/>
      <c r="DU125" s="845"/>
      <c r="DV125" s="846" t="s">
        <v>479</v>
      </c>
      <c r="DW125" s="846"/>
      <c r="DX125" s="846"/>
      <c r="DY125" s="846"/>
      <c r="DZ125" s="847"/>
    </row>
    <row r="126" spans="1:130" s="226" customFormat="1" ht="26.25" customHeight="1" thickBot="1">
      <c r="A126" s="910"/>
      <c r="B126" s="911"/>
      <c r="C126" s="848" t="s">
        <v>462</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799" t="s">
        <v>484</v>
      </c>
      <c r="AB126" s="800"/>
      <c r="AC126" s="800"/>
      <c r="AD126" s="800"/>
      <c r="AE126" s="801"/>
      <c r="AF126" s="802" t="s">
        <v>478</v>
      </c>
      <c r="AG126" s="800"/>
      <c r="AH126" s="800"/>
      <c r="AI126" s="800"/>
      <c r="AJ126" s="801"/>
      <c r="AK126" s="802" t="s">
        <v>485</v>
      </c>
      <c r="AL126" s="800"/>
      <c r="AM126" s="800"/>
      <c r="AN126" s="800"/>
      <c r="AO126" s="801"/>
      <c r="AP126" s="841" t="s">
        <v>486</v>
      </c>
      <c r="AQ126" s="842"/>
      <c r="AR126" s="842"/>
      <c r="AS126" s="842"/>
      <c r="AT126" s="84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57"/>
      <c r="CL126" s="858"/>
      <c r="CM126" s="858"/>
      <c r="CN126" s="858"/>
      <c r="CO126" s="859"/>
      <c r="CP126" s="835" t="s">
        <v>487</v>
      </c>
      <c r="CQ126" s="770"/>
      <c r="CR126" s="770"/>
      <c r="CS126" s="770"/>
      <c r="CT126" s="770"/>
      <c r="CU126" s="770"/>
      <c r="CV126" s="770"/>
      <c r="CW126" s="770"/>
      <c r="CX126" s="770"/>
      <c r="CY126" s="770"/>
      <c r="CZ126" s="770"/>
      <c r="DA126" s="770"/>
      <c r="DB126" s="770"/>
      <c r="DC126" s="770"/>
      <c r="DD126" s="770"/>
      <c r="DE126" s="770"/>
      <c r="DF126" s="771"/>
      <c r="DG126" s="836" t="s">
        <v>484</v>
      </c>
      <c r="DH126" s="837"/>
      <c r="DI126" s="837"/>
      <c r="DJ126" s="837"/>
      <c r="DK126" s="837"/>
      <c r="DL126" s="837" t="s">
        <v>481</v>
      </c>
      <c r="DM126" s="837"/>
      <c r="DN126" s="837"/>
      <c r="DO126" s="837"/>
      <c r="DP126" s="837"/>
      <c r="DQ126" s="837" t="s">
        <v>481</v>
      </c>
      <c r="DR126" s="837"/>
      <c r="DS126" s="837"/>
      <c r="DT126" s="837"/>
      <c r="DU126" s="837"/>
      <c r="DV126" s="814" t="s">
        <v>486</v>
      </c>
      <c r="DW126" s="814"/>
      <c r="DX126" s="814"/>
      <c r="DY126" s="814"/>
      <c r="DZ126" s="815"/>
    </row>
    <row r="127" spans="1:130" s="226" customFormat="1" ht="26.25" customHeight="1">
      <c r="A127" s="912"/>
      <c r="B127" s="913"/>
      <c r="C127" s="838" t="s">
        <v>488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99" t="s">
        <v>477</v>
      </c>
      <c r="AB127" s="800"/>
      <c r="AC127" s="800"/>
      <c r="AD127" s="800"/>
      <c r="AE127" s="801"/>
      <c r="AF127" s="802" t="s">
        <v>479</v>
      </c>
      <c r="AG127" s="800"/>
      <c r="AH127" s="800"/>
      <c r="AI127" s="800"/>
      <c r="AJ127" s="801"/>
      <c r="AK127" s="802" t="s">
        <v>489</v>
      </c>
      <c r="AL127" s="800"/>
      <c r="AM127" s="800"/>
      <c r="AN127" s="800"/>
      <c r="AO127" s="801"/>
      <c r="AP127" s="841" t="s">
        <v>486</v>
      </c>
      <c r="AQ127" s="842"/>
      <c r="AR127" s="842"/>
      <c r="AS127" s="842"/>
      <c r="AT127" s="843"/>
      <c r="AU127" s="262"/>
      <c r="AV127" s="262"/>
      <c r="AW127" s="262"/>
      <c r="AX127" s="844" t="s">
        <v>490</v>
      </c>
      <c r="AY127" s="832"/>
      <c r="AZ127" s="832"/>
      <c r="BA127" s="832"/>
      <c r="BB127" s="832"/>
      <c r="BC127" s="832"/>
      <c r="BD127" s="832"/>
      <c r="BE127" s="833"/>
      <c r="BF127" s="831" t="s">
        <v>491</v>
      </c>
      <c r="BG127" s="832"/>
      <c r="BH127" s="832"/>
      <c r="BI127" s="832"/>
      <c r="BJ127" s="832"/>
      <c r="BK127" s="832"/>
      <c r="BL127" s="833"/>
      <c r="BM127" s="831" t="s">
        <v>492</v>
      </c>
      <c r="BN127" s="832"/>
      <c r="BO127" s="832"/>
      <c r="BP127" s="832"/>
      <c r="BQ127" s="832"/>
      <c r="BR127" s="832"/>
      <c r="BS127" s="833"/>
      <c r="BT127" s="831" t="s">
        <v>493</v>
      </c>
      <c r="BU127" s="832"/>
      <c r="BV127" s="832"/>
      <c r="BW127" s="832"/>
      <c r="BX127" s="832"/>
      <c r="BY127" s="832"/>
      <c r="BZ127" s="834"/>
      <c r="CA127" s="262"/>
      <c r="CB127" s="262"/>
      <c r="CC127" s="262"/>
      <c r="CD127" s="263"/>
      <c r="CE127" s="263"/>
      <c r="CF127" s="263"/>
      <c r="CG127" s="260"/>
      <c r="CH127" s="260"/>
      <c r="CI127" s="260"/>
      <c r="CJ127" s="261"/>
      <c r="CK127" s="857"/>
      <c r="CL127" s="858"/>
      <c r="CM127" s="858"/>
      <c r="CN127" s="858"/>
      <c r="CO127" s="859"/>
      <c r="CP127" s="835" t="s">
        <v>494</v>
      </c>
      <c r="CQ127" s="770"/>
      <c r="CR127" s="770"/>
      <c r="CS127" s="770"/>
      <c r="CT127" s="770"/>
      <c r="CU127" s="770"/>
      <c r="CV127" s="770"/>
      <c r="CW127" s="770"/>
      <c r="CX127" s="770"/>
      <c r="CY127" s="770"/>
      <c r="CZ127" s="770"/>
      <c r="DA127" s="770"/>
      <c r="DB127" s="770"/>
      <c r="DC127" s="770"/>
      <c r="DD127" s="770"/>
      <c r="DE127" s="770"/>
      <c r="DF127" s="771"/>
      <c r="DG127" s="836" t="s">
        <v>478</v>
      </c>
      <c r="DH127" s="837"/>
      <c r="DI127" s="837"/>
      <c r="DJ127" s="837"/>
      <c r="DK127" s="837"/>
      <c r="DL127" s="837" t="s">
        <v>477</v>
      </c>
      <c r="DM127" s="837"/>
      <c r="DN127" s="837"/>
      <c r="DO127" s="837"/>
      <c r="DP127" s="837"/>
      <c r="DQ127" s="837" t="s">
        <v>478</v>
      </c>
      <c r="DR127" s="837"/>
      <c r="DS127" s="837"/>
      <c r="DT127" s="837"/>
      <c r="DU127" s="837"/>
      <c r="DV127" s="814" t="s">
        <v>477</v>
      </c>
      <c r="DW127" s="814"/>
      <c r="DX127" s="814"/>
      <c r="DY127" s="814"/>
      <c r="DZ127" s="815"/>
    </row>
    <row r="128" spans="1:130" s="226" customFormat="1" ht="26.25" customHeight="1" thickBot="1">
      <c r="A128" s="816" t="s">
        <v>495</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496</v>
      </c>
      <c r="X128" s="818"/>
      <c r="Y128" s="818"/>
      <c r="Z128" s="819"/>
      <c r="AA128" s="820">
        <v>38374</v>
      </c>
      <c r="AB128" s="821"/>
      <c r="AC128" s="821"/>
      <c r="AD128" s="821"/>
      <c r="AE128" s="822"/>
      <c r="AF128" s="823">
        <v>34579</v>
      </c>
      <c r="AG128" s="821"/>
      <c r="AH128" s="821"/>
      <c r="AI128" s="821"/>
      <c r="AJ128" s="822"/>
      <c r="AK128" s="823">
        <v>3987</v>
      </c>
      <c r="AL128" s="821"/>
      <c r="AM128" s="821"/>
      <c r="AN128" s="821"/>
      <c r="AO128" s="822"/>
      <c r="AP128" s="824"/>
      <c r="AQ128" s="825"/>
      <c r="AR128" s="825"/>
      <c r="AS128" s="825"/>
      <c r="AT128" s="826"/>
      <c r="AU128" s="262"/>
      <c r="AV128" s="262"/>
      <c r="AW128" s="262"/>
      <c r="AX128" s="827" t="s">
        <v>497</v>
      </c>
      <c r="AY128" s="828"/>
      <c r="AZ128" s="828"/>
      <c r="BA128" s="828"/>
      <c r="BB128" s="828"/>
      <c r="BC128" s="828"/>
      <c r="BD128" s="828"/>
      <c r="BE128" s="829"/>
      <c r="BF128" s="806" t="s">
        <v>480</v>
      </c>
      <c r="BG128" s="807"/>
      <c r="BH128" s="807"/>
      <c r="BI128" s="807"/>
      <c r="BJ128" s="807"/>
      <c r="BK128" s="807"/>
      <c r="BL128" s="830"/>
      <c r="BM128" s="806">
        <v>14.8</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60"/>
      <c r="CL128" s="861"/>
      <c r="CM128" s="861"/>
      <c r="CN128" s="861"/>
      <c r="CO128" s="862"/>
      <c r="CP128" s="809" t="s">
        <v>498</v>
      </c>
      <c r="CQ128" s="748"/>
      <c r="CR128" s="748"/>
      <c r="CS128" s="748"/>
      <c r="CT128" s="748"/>
      <c r="CU128" s="748"/>
      <c r="CV128" s="748"/>
      <c r="CW128" s="748"/>
      <c r="CX128" s="748"/>
      <c r="CY128" s="748"/>
      <c r="CZ128" s="748"/>
      <c r="DA128" s="748"/>
      <c r="DB128" s="748"/>
      <c r="DC128" s="748"/>
      <c r="DD128" s="748"/>
      <c r="DE128" s="748"/>
      <c r="DF128" s="749"/>
      <c r="DG128" s="810" t="s">
        <v>478</v>
      </c>
      <c r="DH128" s="811"/>
      <c r="DI128" s="811"/>
      <c r="DJ128" s="811"/>
      <c r="DK128" s="811"/>
      <c r="DL128" s="811" t="s">
        <v>481</v>
      </c>
      <c r="DM128" s="811"/>
      <c r="DN128" s="811"/>
      <c r="DO128" s="811"/>
      <c r="DP128" s="811"/>
      <c r="DQ128" s="811" t="s">
        <v>476</v>
      </c>
      <c r="DR128" s="811"/>
      <c r="DS128" s="811"/>
      <c r="DT128" s="811"/>
      <c r="DU128" s="811"/>
      <c r="DV128" s="812" t="s">
        <v>499</v>
      </c>
      <c r="DW128" s="812"/>
      <c r="DX128" s="812"/>
      <c r="DY128" s="812"/>
      <c r="DZ128" s="813"/>
    </row>
    <row r="129" spans="1:131" s="226" customFormat="1" ht="26.25" customHeight="1">
      <c r="A129" s="794" t="s">
        <v>102</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500</v>
      </c>
      <c r="X129" s="797"/>
      <c r="Y129" s="797"/>
      <c r="Z129" s="798"/>
      <c r="AA129" s="799">
        <v>5531721</v>
      </c>
      <c r="AB129" s="800"/>
      <c r="AC129" s="800"/>
      <c r="AD129" s="800"/>
      <c r="AE129" s="801"/>
      <c r="AF129" s="802">
        <v>5452089</v>
      </c>
      <c r="AG129" s="800"/>
      <c r="AH129" s="800"/>
      <c r="AI129" s="800"/>
      <c r="AJ129" s="801"/>
      <c r="AK129" s="802">
        <v>5326383</v>
      </c>
      <c r="AL129" s="800"/>
      <c r="AM129" s="800"/>
      <c r="AN129" s="800"/>
      <c r="AO129" s="801"/>
      <c r="AP129" s="803"/>
      <c r="AQ129" s="804"/>
      <c r="AR129" s="804"/>
      <c r="AS129" s="804"/>
      <c r="AT129" s="805"/>
      <c r="AU129" s="264"/>
      <c r="AV129" s="264"/>
      <c r="AW129" s="264"/>
      <c r="AX129" s="769" t="s">
        <v>501</v>
      </c>
      <c r="AY129" s="770"/>
      <c r="AZ129" s="770"/>
      <c r="BA129" s="770"/>
      <c r="BB129" s="770"/>
      <c r="BC129" s="770"/>
      <c r="BD129" s="770"/>
      <c r="BE129" s="771"/>
      <c r="BF129" s="789" t="s">
        <v>477</v>
      </c>
      <c r="BG129" s="790"/>
      <c r="BH129" s="790"/>
      <c r="BI129" s="790"/>
      <c r="BJ129" s="790"/>
      <c r="BK129" s="790"/>
      <c r="BL129" s="791"/>
      <c r="BM129" s="789">
        <v>19.8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794" t="s">
        <v>502</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503</v>
      </c>
      <c r="X130" s="797"/>
      <c r="Y130" s="797"/>
      <c r="Z130" s="798"/>
      <c r="AA130" s="799">
        <v>1384508</v>
      </c>
      <c r="AB130" s="800"/>
      <c r="AC130" s="800"/>
      <c r="AD130" s="800"/>
      <c r="AE130" s="801"/>
      <c r="AF130" s="802">
        <v>1382990</v>
      </c>
      <c r="AG130" s="800"/>
      <c r="AH130" s="800"/>
      <c r="AI130" s="800"/>
      <c r="AJ130" s="801"/>
      <c r="AK130" s="802">
        <v>1347364</v>
      </c>
      <c r="AL130" s="800"/>
      <c r="AM130" s="800"/>
      <c r="AN130" s="800"/>
      <c r="AO130" s="801"/>
      <c r="AP130" s="803"/>
      <c r="AQ130" s="804"/>
      <c r="AR130" s="804"/>
      <c r="AS130" s="804"/>
      <c r="AT130" s="805"/>
      <c r="AU130" s="264"/>
      <c r="AV130" s="264"/>
      <c r="AW130" s="264"/>
      <c r="AX130" s="769" t="s">
        <v>504</v>
      </c>
      <c r="AY130" s="770"/>
      <c r="AZ130" s="770"/>
      <c r="BA130" s="770"/>
      <c r="BB130" s="770"/>
      <c r="BC130" s="770"/>
      <c r="BD130" s="770"/>
      <c r="BE130" s="771"/>
      <c r="BF130" s="772">
        <v>13.2</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505</v>
      </c>
      <c r="X131" s="780"/>
      <c r="Y131" s="780"/>
      <c r="Z131" s="781"/>
      <c r="AA131" s="782">
        <v>4147213</v>
      </c>
      <c r="AB131" s="783"/>
      <c r="AC131" s="783"/>
      <c r="AD131" s="783"/>
      <c r="AE131" s="784"/>
      <c r="AF131" s="785">
        <v>4069099</v>
      </c>
      <c r="AG131" s="783"/>
      <c r="AH131" s="783"/>
      <c r="AI131" s="783"/>
      <c r="AJ131" s="784"/>
      <c r="AK131" s="785">
        <v>3979019</v>
      </c>
      <c r="AL131" s="783"/>
      <c r="AM131" s="783"/>
      <c r="AN131" s="783"/>
      <c r="AO131" s="784"/>
      <c r="AP131" s="786"/>
      <c r="AQ131" s="787"/>
      <c r="AR131" s="787"/>
      <c r="AS131" s="787"/>
      <c r="AT131" s="788"/>
      <c r="AU131" s="264"/>
      <c r="AV131" s="264"/>
      <c r="AW131" s="264"/>
      <c r="AX131" s="747" t="s">
        <v>506</v>
      </c>
      <c r="AY131" s="748"/>
      <c r="AZ131" s="748"/>
      <c r="BA131" s="748"/>
      <c r="BB131" s="748"/>
      <c r="BC131" s="748"/>
      <c r="BD131" s="748"/>
      <c r="BE131" s="749"/>
      <c r="BF131" s="750">
        <v>25.5</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56" t="s">
        <v>507</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508</v>
      </c>
      <c r="W132" s="760"/>
      <c r="X132" s="760"/>
      <c r="Y132" s="760"/>
      <c r="Z132" s="761"/>
      <c r="AA132" s="762">
        <v>12.75241952</v>
      </c>
      <c r="AB132" s="763"/>
      <c r="AC132" s="763"/>
      <c r="AD132" s="763"/>
      <c r="AE132" s="764"/>
      <c r="AF132" s="765">
        <v>13.33978357</v>
      </c>
      <c r="AG132" s="763"/>
      <c r="AH132" s="763"/>
      <c r="AI132" s="763"/>
      <c r="AJ132" s="764"/>
      <c r="AK132" s="765">
        <v>13.685207330000001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509</v>
      </c>
      <c r="W133" s="739"/>
      <c r="X133" s="739"/>
      <c r="Y133" s="739"/>
      <c r="Z133" s="740"/>
      <c r="AA133" s="741">
        <v>13.4</v>
      </c>
      <c r="AB133" s="742"/>
      <c r="AC133" s="742"/>
      <c r="AD133" s="742"/>
      <c r="AE133" s="743"/>
      <c r="AF133" s="741">
        <v>12.9</v>
      </c>
      <c r="AG133" s="742"/>
      <c r="AH133" s="742"/>
      <c r="AI133" s="742"/>
      <c r="AJ133" s="743"/>
      <c r="AK133" s="741">
        <v>13.2</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Sd+xH+J3oYQznwngmTRrn1cpLaizxCd7MOeeKkCvlrBu9eiy8UIax2IucosXTS1zqm+dOeXXafXwhQNSk1nEw==" saltValue="+rI/C/a2zoeIoOtUQvNtA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510</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LIcl3dK+40ugeumjN25PsgWZ7QOInLLepuW5WeYYPxlZsJJS6Xok4ELAOwjhtnySdepEwykmN4ZRVCEtd4RyTg==" saltValue="Wn/1wm7T0KVo8rEUUbAsy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wYm+M8Ujq/lclPTdHxGnMvzeBME0Mnrk/ituxURrbpUOr68mOTJOhBKie4Z38RKDwTSN1WxM17IlptiI+veJOA==" saltValue="GPWVJXCdL5FE8WUbJHk8P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511</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512</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63" t="s">
        <v>513</v>
      </c>
      <c r="AP7" s="283"/>
      <c r="AQ7" s="284" t="s">
        <v>514</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64"/>
      <c r="AP8" s="289" t="s">
        <v>515</v>
      </c>
      <c r="AQ8" s="290" t="s">
        <v>516</v>
      </c>
      <c r="AR8" s="291" t="s">
        <v>517</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5" t="s">
        <v>518</v>
      </c>
      <c r="AL9" s="1166"/>
      <c r="AM9" s="1166"/>
      <c r="AN9" s="1167"/>
      <c r="AO9" s="292">
        <v>936858</v>
      </c>
      <c r="AP9" s="292">
        <v>71872</v>
      </c>
      <c r="AQ9" s="293">
        <v>94624</v>
      </c>
      <c r="AR9" s="294">
        <v>-24</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5" t="s">
        <v>519</v>
      </c>
      <c r="AL10" s="1166"/>
      <c r="AM10" s="1166"/>
      <c r="AN10" s="1167"/>
      <c r="AO10" s="295">
        <v>216488</v>
      </c>
      <c r="AP10" s="295">
        <v>16608</v>
      </c>
      <c r="AQ10" s="296">
        <v>10828</v>
      </c>
      <c r="AR10" s="297">
        <v>53.4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5" t="s">
        <v>520</v>
      </c>
      <c r="AL11" s="1166"/>
      <c r="AM11" s="1166"/>
      <c r="AN11" s="1167"/>
      <c r="AO11" s="295">
        <v>199515</v>
      </c>
      <c r="AP11" s="295">
        <v>15306</v>
      </c>
      <c r="AQ11" s="296">
        <v>19094</v>
      </c>
      <c r="AR11" s="297">
        <v>-19.8</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5" t="s">
        <v>521</v>
      </c>
      <c r="AL12" s="1166"/>
      <c r="AM12" s="1166"/>
      <c r="AN12" s="1167"/>
      <c r="AO12" s="295" t="s">
        <v>522</v>
      </c>
      <c r="AP12" s="295" t="s">
        <v>522</v>
      </c>
      <c r="AQ12" s="296">
        <v>2189</v>
      </c>
      <c r="AR12" s="297" t="s">
        <v>522</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5" t="s">
        <v>523</v>
      </c>
      <c r="AL13" s="1166"/>
      <c r="AM13" s="1166"/>
      <c r="AN13" s="1167"/>
      <c r="AO13" s="295" t="s">
        <v>522</v>
      </c>
      <c r="AP13" s="295" t="s">
        <v>522</v>
      </c>
      <c r="AQ13" s="296" t="s">
        <v>522</v>
      </c>
      <c r="AR13" s="297" t="s">
        <v>522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5" t="s">
        <v>524</v>
      </c>
      <c r="AL14" s="1166"/>
      <c r="AM14" s="1166"/>
      <c r="AN14" s="1167"/>
      <c r="AO14" s="295">
        <v>40960</v>
      </c>
      <c r="AP14" s="295">
        <v>3142</v>
      </c>
      <c r="AQ14" s="296">
        <v>4559</v>
      </c>
      <c r="AR14" s="297">
        <v>-31.1</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5" t="s">
        <v>525</v>
      </c>
      <c r="AL15" s="1166"/>
      <c r="AM15" s="1166"/>
      <c r="AN15" s="1167"/>
      <c r="AO15" s="295">
        <v>28084</v>
      </c>
      <c r="AP15" s="295">
        <v>2155</v>
      </c>
      <c r="AQ15" s="296">
        <v>2298</v>
      </c>
      <c r="AR15" s="297">
        <v>-6.2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68" t="s">
        <v>526</v>
      </c>
      <c r="AL16" s="1169"/>
      <c r="AM16" s="1169"/>
      <c r="AN16" s="1170"/>
      <c r="AO16" s="295">
        <v>-103020</v>
      </c>
      <c r="AP16" s="295">
        <v>-7903</v>
      </c>
      <c r="AQ16" s="296">
        <v>-9895</v>
      </c>
      <c r="AR16" s="297">
        <v>-20.100000000000001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68" t="s">
        <v>182</v>
      </c>
      <c r="AL17" s="1169"/>
      <c r="AM17" s="1169"/>
      <c r="AN17" s="1170"/>
      <c r="AO17" s="295">
        <v>1318885</v>
      </c>
      <c r="AP17" s="295">
        <v>101180</v>
      </c>
      <c r="AQ17" s="296">
        <v>123697</v>
      </c>
      <c r="AR17" s="297">
        <v>-18.2</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527</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528</v>
      </c>
      <c r="AP20" s="303" t="s">
        <v>529</v>
      </c>
      <c r="AQ20" s="304" t="s">
        <v>530</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71" t="s">
        <v>531</v>
      </c>
      <c r="AL21" s="1172"/>
      <c r="AM21" s="1172"/>
      <c r="AN21" s="1173"/>
      <c r="AO21" s="307">
        <v>8.82</v>
      </c>
      <c r="AP21" s="308">
        <v>11.1</v>
      </c>
      <c r="AQ21" s="309">
        <v>-2.2799999999999998</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71" t="s">
        <v>532</v>
      </c>
      <c r="AL22" s="1172"/>
      <c r="AM22" s="1172"/>
      <c r="AN22" s="1173"/>
      <c r="AO22" s="312">
        <v>92.9</v>
      </c>
      <c r="AP22" s="313">
        <v>95.8</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533</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534</v>
      </c>
      <c r="AO27" s="273"/>
      <c r="AP27" s="273"/>
      <c r="AQ27" s="273"/>
      <c r="AR27" s="273"/>
      <c r="AS27" s="273"/>
      <c r="AT27" s="273"/>
    </row>
    <row r="28" spans="1:46" ht="17.25">
      <c r="A28" s="274" t="s">
        <v>535</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536</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63" t="s">
        <v>513</v>
      </c>
      <c r="AP30" s="283"/>
      <c r="AQ30" s="284" t="s">
        <v>514</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64"/>
      <c r="AP31" s="289" t="s">
        <v>515</v>
      </c>
      <c r="AQ31" s="290" t="s">
        <v>516</v>
      </c>
      <c r="AR31" s="291" t="s">
        <v>517</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49" t="s">
        <v>537</v>
      </c>
      <c r="AL32" s="1150"/>
      <c r="AM32" s="1150"/>
      <c r="AN32" s="1151"/>
      <c r="AO32" s="322">
        <v>1479251</v>
      </c>
      <c r="AP32" s="322">
        <v>113483</v>
      </c>
      <c r="AQ32" s="323">
        <v>80576</v>
      </c>
      <c r="AR32" s="324">
        <v>40.799999999999997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49" t="s">
        <v>538</v>
      </c>
      <c r="AL33" s="1150"/>
      <c r="AM33" s="1150"/>
      <c r="AN33" s="1151"/>
      <c r="AO33" s="322" t="s">
        <v>522</v>
      </c>
      <c r="AP33" s="322" t="s">
        <v>522</v>
      </c>
      <c r="AQ33" s="323" t="s">
        <v>522</v>
      </c>
      <c r="AR33" s="324" t="s">
        <v>522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49" t="s">
        <v>539</v>
      </c>
      <c r="AL34" s="1150"/>
      <c r="AM34" s="1150"/>
      <c r="AN34" s="1151"/>
      <c r="AO34" s="322" t="s">
        <v>522</v>
      </c>
      <c r="AP34" s="322" t="s">
        <v>522</v>
      </c>
      <c r="AQ34" s="323" t="s">
        <v>522</v>
      </c>
      <c r="AR34" s="324" t="s">
        <v>522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49" t="s">
        <v>540</v>
      </c>
      <c r="AL35" s="1150"/>
      <c r="AM35" s="1150"/>
      <c r="AN35" s="1151"/>
      <c r="AO35" s="322">
        <v>371402</v>
      </c>
      <c r="AP35" s="322">
        <v>28493</v>
      </c>
      <c r="AQ35" s="323">
        <v>26282</v>
      </c>
      <c r="AR35" s="324">
        <v>8.4</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49" t="s">
        <v>541</v>
      </c>
      <c r="AL36" s="1150"/>
      <c r="AM36" s="1150"/>
      <c r="AN36" s="1151"/>
      <c r="AO36" s="322">
        <v>43021</v>
      </c>
      <c r="AP36" s="322">
        <v>3300</v>
      </c>
      <c r="AQ36" s="323">
        <v>3165</v>
      </c>
      <c r="AR36" s="324">
        <v>4.3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49" t="s">
        <v>542</v>
      </c>
      <c r="AL37" s="1150"/>
      <c r="AM37" s="1150"/>
      <c r="AN37" s="1151"/>
      <c r="AO37" s="322">
        <v>2214</v>
      </c>
      <c r="AP37" s="322">
        <v>170</v>
      </c>
      <c r="AQ37" s="323">
        <v>1250</v>
      </c>
      <c r="AR37" s="324">
        <v>-86.4</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2" t="s">
        <v>543</v>
      </c>
      <c r="AL38" s="1153"/>
      <c r="AM38" s="1153"/>
      <c r="AN38" s="1154"/>
      <c r="AO38" s="325" t="s">
        <v>522</v>
      </c>
      <c r="AP38" s="325" t="s">
        <v>522</v>
      </c>
      <c r="AQ38" s="326">
        <v>22</v>
      </c>
      <c r="AR38" s="314" t="s">
        <v>522</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2" t="s">
        <v>544</v>
      </c>
      <c r="AL39" s="1153"/>
      <c r="AM39" s="1153"/>
      <c r="AN39" s="1154"/>
      <c r="AO39" s="322">
        <v>-3987</v>
      </c>
      <c r="AP39" s="322">
        <v>-306</v>
      </c>
      <c r="AQ39" s="323">
        <v>-3638</v>
      </c>
      <c r="AR39" s="324">
        <v>-91.6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49" t="s">
        <v>545</v>
      </c>
      <c r="AL40" s="1150"/>
      <c r="AM40" s="1150"/>
      <c r="AN40" s="1151"/>
      <c r="AO40" s="322">
        <v>-1347364</v>
      </c>
      <c r="AP40" s="322">
        <v>-103365</v>
      </c>
      <c r="AQ40" s="323">
        <v>-75354</v>
      </c>
      <c r="AR40" s="324">
        <v>37.200000000000003</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55" t="s">
        <v>293</v>
      </c>
      <c r="AL41" s="1156"/>
      <c r="AM41" s="1156"/>
      <c r="AN41" s="1157"/>
      <c r="AO41" s="322">
        <v>544537</v>
      </c>
      <c r="AP41" s="322">
        <v>41775</v>
      </c>
      <c r="AQ41" s="323">
        <v>32302</v>
      </c>
      <c r="AR41" s="324">
        <v>29.3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546</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547</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548</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58" t="s">
        <v>513</v>
      </c>
      <c r="AN49" s="1160" t="s">
        <v>549</v>
      </c>
      <c r="AO49" s="1161"/>
      <c r="AP49" s="1161"/>
      <c r="AQ49" s="1161"/>
      <c r="AR49" s="116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9"/>
      <c r="AN50" s="338" t="s">
        <v>550</v>
      </c>
      <c r="AO50" s="339" t="s">
        <v>551</v>
      </c>
      <c r="AP50" s="340" t="s">
        <v>552</v>
      </c>
      <c r="AQ50" s="341" t="s">
        <v>553</v>
      </c>
      <c r="AR50" s="342" t="s">
        <v>554</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555</v>
      </c>
      <c r="AL51" s="335"/>
      <c r="AM51" s="343">
        <v>1628336</v>
      </c>
      <c r="AN51" s="344">
        <v>117808</v>
      </c>
      <c r="AO51" s="345">
        <v>-3</v>
      </c>
      <c r="AP51" s="346">
        <v>136577</v>
      </c>
      <c r="AQ51" s="347">
        <v>19.7</v>
      </c>
      <c r="AR51" s="348">
        <v>-22.7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556</v>
      </c>
      <c r="AM52" s="351">
        <v>1163655</v>
      </c>
      <c r="AN52" s="352">
        <v>84189</v>
      </c>
      <c r="AO52" s="353">
        <v>86.6</v>
      </c>
      <c r="AP52" s="354">
        <v>59645</v>
      </c>
      <c r="AQ52" s="355">
        <v>-3.2</v>
      </c>
      <c r="AR52" s="356">
        <v>89.8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557</v>
      </c>
      <c r="AL53" s="335"/>
      <c r="AM53" s="343">
        <v>1183034</v>
      </c>
      <c r="AN53" s="344">
        <v>86784</v>
      </c>
      <c r="AO53" s="345">
        <v>-26.3</v>
      </c>
      <c r="AP53" s="346">
        <v>132212</v>
      </c>
      <c r="AQ53" s="347">
        <v>-3.2</v>
      </c>
      <c r="AR53" s="348">
        <v>-23.1</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556</v>
      </c>
      <c r="AM54" s="351">
        <v>484511</v>
      </c>
      <c r="AN54" s="352">
        <v>35542</v>
      </c>
      <c r="AO54" s="353">
        <v>-57.8</v>
      </c>
      <c r="AP54" s="354">
        <v>67114</v>
      </c>
      <c r="AQ54" s="355">
        <v>12.5</v>
      </c>
      <c r="AR54" s="356">
        <v>-70.3</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558</v>
      </c>
      <c r="AL55" s="335"/>
      <c r="AM55" s="343">
        <v>1100746</v>
      </c>
      <c r="AN55" s="344">
        <v>82011</v>
      </c>
      <c r="AO55" s="345">
        <v>-5.5</v>
      </c>
      <c r="AP55" s="346">
        <v>93741</v>
      </c>
      <c r="AQ55" s="347">
        <v>-29.1</v>
      </c>
      <c r="AR55" s="348">
        <v>23.6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556</v>
      </c>
      <c r="AM56" s="351">
        <v>498770</v>
      </c>
      <c r="AN56" s="352">
        <v>37161</v>
      </c>
      <c r="AO56" s="353">
        <v>4.5999999999999996</v>
      </c>
      <c r="AP56" s="354">
        <v>46285</v>
      </c>
      <c r="AQ56" s="355">
        <v>-31</v>
      </c>
      <c r="AR56" s="356">
        <v>35.6</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559</v>
      </c>
      <c r="AL57" s="335"/>
      <c r="AM57" s="343">
        <v>1291346</v>
      </c>
      <c r="AN57" s="344">
        <v>97240</v>
      </c>
      <c r="AO57" s="345">
        <v>18.600000000000001</v>
      </c>
      <c r="AP57" s="346">
        <v>107537</v>
      </c>
      <c r="AQ57" s="347">
        <v>14.7</v>
      </c>
      <c r="AR57" s="348">
        <v>3.9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556</v>
      </c>
      <c r="AM58" s="351">
        <v>577611</v>
      </c>
      <c r="AN58" s="352">
        <v>43495</v>
      </c>
      <c r="AO58" s="353">
        <v>17</v>
      </c>
      <c r="AP58" s="354">
        <v>57923</v>
      </c>
      <c r="AQ58" s="355">
        <v>25.1</v>
      </c>
      <c r="AR58" s="356">
        <v>-8.1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560</v>
      </c>
      <c r="AL59" s="335"/>
      <c r="AM59" s="343">
        <v>1842206</v>
      </c>
      <c r="AN59" s="344">
        <v>141328</v>
      </c>
      <c r="AO59" s="345">
        <v>45.3</v>
      </c>
      <c r="AP59" s="346">
        <v>113913</v>
      </c>
      <c r="AQ59" s="347">
        <v>5.9</v>
      </c>
      <c r="AR59" s="348">
        <v>39.4</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556</v>
      </c>
      <c r="AM60" s="351">
        <v>886455</v>
      </c>
      <c r="AN60" s="352">
        <v>68006</v>
      </c>
      <c r="AO60" s="353">
        <v>56.4</v>
      </c>
      <c r="AP60" s="354">
        <v>53160</v>
      </c>
      <c r="AQ60" s="355">
        <v>-8.1999999999999993</v>
      </c>
      <c r="AR60" s="356">
        <v>64.599999999999994</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561</v>
      </c>
      <c r="AL61" s="357"/>
      <c r="AM61" s="358">
        <v>1409134</v>
      </c>
      <c r="AN61" s="359">
        <v>105034</v>
      </c>
      <c r="AO61" s="360">
        <v>5.8</v>
      </c>
      <c r="AP61" s="361">
        <v>116796</v>
      </c>
      <c r="AQ61" s="362">
        <v>1.6</v>
      </c>
      <c r="AR61" s="348">
        <v>4.2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556</v>
      </c>
      <c r="AM62" s="351">
        <v>722200</v>
      </c>
      <c r="AN62" s="352">
        <v>53679</v>
      </c>
      <c r="AO62" s="353">
        <v>21.4</v>
      </c>
      <c r="AP62" s="354">
        <v>56825</v>
      </c>
      <c r="AQ62" s="355">
        <v>-1</v>
      </c>
      <c r="AR62" s="356">
        <v>22.4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gKNVczBpNW5Od2+Rw4afMF78u2SeD1+wXP2LjxbZH6HOddFMNjT/ULRfV/zIvwlZInv29qP41GoraU3SSBBDlw==" saltValue="Q4+C4kU6xJzcK0N/Rs3VC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563</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WN3D2b7exfx5R0MdtsSe3VEXYHCTHCGKTYolwdSyxoCgmYE9X9MUMiA18DoB1Loa9FRZ+qu6kVyZ39WCdAuJA==" saltValue="kQw9197rCCBIiVB9HXOH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564</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fiYF5iIgQxQhm7reqbjzqKnStcZJuDLhtHWyb3tCAn5REf7D2WJ9U60Mcb3EJZ6Gd3SQfEjd0Q9UOew0GlM7Q==" saltValue="xVHkGbEJqwF1oSVD8zcxN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565</v>
      </c>
      <c r="G46" s="8" t="s">
        <v>566</v>
      </c>
      <c r="H46" s="8" t="s">
        <v>567</v>
      </c>
      <c r="I46" s="8" t="s">
        <v>568</v>
      </c>
      <c r="J46" s="9" t="s">
        <v>569</v>
      </c>
    </row>
    <row r="47" spans="2:10" ht="57.75" customHeight="1">
      <c r="B47" s="10"/>
      <c r="C47" s="1174" t="s">
        <v>3</v>
      </c>
      <c r="D47" s="1174"/>
      <c r="E47" s="1175"/>
      <c r="F47" s="11">
        <v>26.28</v>
      </c>
      <c r="G47" s="12">
        <v>26.57</v>
      </c>
      <c r="H47" s="12">
        <v>26.78</v>
      </c>
      <c r="I47" s="12">
        <v>27.18</v>
      </c>
      <c r="J47" s="13">
        <v>27.84</v>
      </c>
    </row>
    <row r="48" spans="2:10" ht="57.75" customHeight="1">
      <c r="B48" s="14"/>
      <c r="C48" s="1176" t="s">
        <v>4</v>
      </c>
      <c r="D48" s="1176"/>
      <c r="E48" s="1177"/>
      <c r="F48" s="15">
        <v>11.59</v>
      </c>
      <c r="G48" s="16">
        <v>10.1</v>
      </c>
      <c r="H48" s="16">
        <v>10.62</v>
      </c>
      <c r="I48" s="16">
        <v>11.4</v>
      </c>
      <c r="J48" s="17">
        <v>11.05</v>
      </c>
    </row>
    <row r="49" spans="2:10" ht="57.75" customHeight="1" thickBot="1">
      <c r="B49" s="18"/>
      <c r="C49" s="1178" t="s">
        <v>5</v>
      </c>
      <c r="D49" s="1178"/>
      <c r="E49" s="1179"/>
      <c r="F49" s="19">
        <v>0.66</v>
      </c>
      <c r="G49" s="20" t="s">
        <v>570</v>
      </c>
      <c r="H49" s="20">
        <v>0.46</v>
      </c>
      <c r="I49" s="20">
        <v>0.64</v>
      </c>
      <c r="J49" s="21" t="s">
        <v>571</v>
      </c>
    </row>
    <row r="50" spans="2:10" ht="13.5" customHeight="1"/>
    <row r="51" spans="2:10" ht="13.5" hidden="1" customHeight="1"/>
    <row r="52" spans="2:10" ht="13.5" hidden="1" customHeight="1"/>
    <row r="53" spans="2:10" ht="13.5" hidden="1" customHeight="1"/>
  </sheetData>
  <sheetProtection algorithmName="SHA-512" hashValue="a+WeK4HhbRzGcd7/i8LiKVcQ0hl+/iuA/EtcJM7VoQEGrShNX6K7R+We8TM3YawW68kIfsniaFF8aW/0gl1xtQ==" saltValue="XF8YRIbshvbKra8+1r8B9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c r="A34" s="22"/>
      <c r="B34" s="31"/>
      <c r="C34" s="1186" t="s">
        <v>572</v>
      </c>
      <c r="D34" s="1186"/>
      <c r="E34" s="1187"/>
      <c r="F34" s="32">
        <v>11.59</v>
      </c>
      <c r="G34" s="33">
        <v>10.09</v>
      </c>
      <c r="H34" s="33">
        <v>10.62</v>
      </c>
      <c r="I34" s="33">
        <v>11.4</v>
      </c>
      <c r="J34" s="34">
        <v>11.05</v>
      </c>
      <c r="K34" s="22"/>
      <c r="L34" s="22"/>
      <c r="M34" s="22"/>
      <c r="N34" s="22"/>
      <c r="O34" s="22"/>
      <c r="P34" s="22"/>
    </row>
    <row r="35" spans="1:16" ht="39" customHeight="1">
      <c r="A35" s="22"/>
      <c r="B35" s="35"/>
      <c r="C35" s="1180" t="s">
        <v>573</v>
      </c>
      <c r="D35" s="1181"/>
      <c r="E35" s="1182"/>
      <c r="F35" s="36">
        <v>4.8499999999999996</v>
      </c>
      <c r="G35" s="37">
        <v>5.36</v>
      </c>
      <c r="H35" s="37">
        <v>5.49</v>
      </c>
      <c r="I35" s="37">
        <v>5.58</v>
      </c>
      <c r="J35" s="38">
        <v>5.89</v>
      </c>
      <c r="K35" s="22"/>
      <c r="L35" s="22"/>
      <c r="M35" s="22"/>
      <c r="N35" s="22"/>
      <c r="O35" s="22"/>
      <c r="P35" s="22"/>
    </row>
    <row r="36" spans="1:16" ht="39" customHeight="1">
      <c r="A36" s="22"/>
      <c r="B36" s="35"/>
      <c r="C36" s="1180" t="s">
        <v>574</v>
      </c>
      <c r="D36" s="1181"/>
      <c r="E36" s="1182"/>
      <c r="F36" s="36">
        <v>0.86</v>
      </c>
      <c r="G36" s="37">
        <v>1.38</v>
      </c>
      <c r="H36" s="37">
        <v>1.84</v>
      </c>
      <c r="I36" s="37">
        <v>1.96</v>
      </c>
      <c r="J36" s="38">
        <v>3.71</v>
      </c>
      <c r="K36" s="22"/>
      <c r="L36" s="22"/>
      <c r="M36" s="22"/>
      <c r="N36" s="22"/>
      <c r="O36" s="22"/>
      <c r="P36" s="22"/>
    </row>
    <row r="37" spans="1:16" ht="39" customHeight="1">
      <c r="A37" s="22"/>
      <c r="B37" s="35"/>
      <c r="C37" s="1180" t="s">
        <v>575</v>
      </c>
      <c r="D37" s="1181"/>
      <c r="E37" s="1182"/>
      <c r="F37" s="36">
        <v>7.0000000000000007E-2</v>
      </c>
      <c r="G37" s="37">
        <v>0.08</v>
      </c>
      <c r="H37" s="37">
        <v>0.08</v>
      </c>
      <c r="I37" s="37">
        <v>0.16</v>
      </c>
      <c r="J37" s="38">
        <v>0.21</v>
      </c>
      <c r="K37" s="22"/>
      <c r="L37" s="22"/>
      <c r="M37" s="22"/>
      <c r="N37" s="22"/>
      <c r="O37" s="22"/>
      <c r="P37" s="22"/>
    </row>
    <row r="38" spans="1:16" ht="39" customHeight="1">
      <c r="A38" s="22"/>
      <c r="B38" s="35"/>
      <c r="C38" s="1180" t="s">
        <v>576</v>
      </c>
      <c r="D38" s="1181"/>
      <c r="E38" s="1182"/>
      <c r="F38" s="36">
        <v>0.62</v>
      </c>
      <c r="G38" s="37">
        <v>0.57999999999999996</v>
      </c>
      <c r="H38" s="37">
        <v>0.15</v>
      </c>
      <c r="I38" s="37">
        <v>0.46</v>
      </c>
      <c r="J38" s="38">
        <v>0.14000000000000001</v>
      </c>
      <c r="K38" s="22"/>
      <c r="L38" s="22"/>
      <c r="M38" s="22"/>
      <c r="N38" s="22"/>
      <c r="O38" s="22"/>
      <c r="P38" s="22"/>
    </row>
    <row r="39" spans="1:16" ht="39" customHeight="1">
      <c r="A39" s="22"/>
      <c r="B39" s="35"/>
      <c r="C39" s="1180" t="s">
        <v>577</v>
      </c>
      <c r="D39" s="1181"/>
      <c r="E39" s="1182"/>
      <c r="F39" s="36">
        <v>0.08</v>
      </c>
      <c r="G39" s="37">
        <v>0.08</v>
      </c>
      <c r="H39" s="37">
        <v>0.08</v>
      </c>
      <c r="I39" s="37">
        <v>0.08</v>
      </c>
      <c r="J39" s="38">
        <v>0.11</v>
      </c>
      <c r="K39" s="22"/>
      <c r="L39" s="22"/>
      <c r="M39" s="22"/>
      <c r="N39" s="22"/>
      <c r="O39" s="22"/>
      <c r="P39" s="22"/>
    </row>
    <row r="40" spans="1:16" ht="39" customHeight="1">
      <c r="A40" s="22"/>
      <c r="B40" s="35"/>
      <c r="C40" s="1180" t="s">
        <v>578</v>
      </c>
      <c r="D40" s="1181"/>
      <c r="E40" s="1182"/>
      <c r="F40" s="36">
        <v>0.05</v>
      </c>
      <c r="G40" s="37">
        <v>0.08</v>
      </c>
      <c r="H40" s="37">
        <v>0.09</v>
      </c>
      <c r="I40" s="37">
        <v>7.0000000000000007E-2</v>
      </c>
      <c r="J40" s="38">
        <v>0.06</v>
      </c>
      <c r="K40" s="22"/>
      <c r="L40" s="22"/>
      <c r="M40" s="22"/>
      <c r="N40" s="22"/>
      <c r="O40" s="22"/>
      <c r="P40" s="22"/>
    </row>
    <row r="41" spans="1:16" ht="39" customHeight="1">
      <c r="A41" s="22"/>
      <c r="B41" s="35"/>
      <c r="C41" s="1180" t="s">
        <v>579</v>
      </c>
      <c r="D41" s="1181"/>
      <c r="E41" s="1182"/>
      <c r="F41" s="36">
        <v>0.02</v>
      </c>
      <c r="G41" s="37">
        <v>0.08</v>
      </c>
      <c r="H41" s="37">
        <v>0.05</v>
      </c>
      <c r="I41" s="37">
        <v>0.09</v>
      </c>
      <c r="J41" s="38">
        <v>0.05</v>
      </c>
      <c r="K41" s="22"/>
      <c r="L41" s="22"/>
      <c r="M41" s="22"/>
      <c r="N41" s="22"/>
      <c r="O41" s="22"/>
      <c r="P41" s="22"/>
    </row>
    <row r="42" spans="1:16" ht="39" customHeight="1">
      <c r="A42" s="22"/>
      <c r="B42" s="39"/>
      <c r="C42" s="1180" t="s">
        <v>580</v>
      </c>
      <c r="D42" s="1181"/>
      <c r="E42" s="1182"/>
      <c r="F42" s="36" t="s">
        <v>522</v>
      </c>
      <c r="G42" s="37" t="s">
        <v>522</v>
      </c>
      <c r="H42" s="37" t="s">
        <v>522</v>
      </c>
      <c r="I42" s="37" t="s">
        <v>522</v>
      </c>
      <c r="J42" s="38" t="s">
        <v>522</v>
      </c>
      <c r="K42" s="22"/>
      <c r="L42" s="22"/>
      <c r="M42" s="22"/>
      <c r="N42" s="22"/>
      <c r="O42" s="22"/>
      <c r="P42" s="22"/>
    </row>
    <row r="43" spans="1:16" ht="39" customHeight="1" thickBot="1">
      <c r="A43" s="22"/>
      <c r="B43" s="40"/>
      <c r="C43" s="1183" t="s">
        <v>581</v>
      </c>
      <c r="D43" s="1184"/>
      <c r="E43" s="1185"/>
      <c r="F43" s="41" t="s">
        <v>522</v>
      </c>
      <c r="G43" s="42" t="s">
        <v>522</v>
      </c>
      <c r="H43" s="42" t="s">
        <v>522</v>
      </c>
      <c r="I43" s="42" t="s">
        <v>522</v>
      </c>
      <c r="J43" s="43" t="s">
        <v>522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0NpCUb5F0Sgp6oWgRi5SoF8+BsVy9R606Jz7AJOQpbU3+cCuE0G7hMkrLfzilBQSeZQOWaOqe328t5dhm7gBg==" saltValue="zMJBWaCicetXOMfLhIZ6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c r="A45" s="48"/>
      <c r="B45" s="1196" t="s">
        <v>11</v>
      </c>
      <c r="C45" s="1197"/>
      <c r="D45" s="58"/>
      <c r="E45" s="1202" t="s">
        <v>12</v>
      </c>
      <c r="F45" s="1202"/>
      <c r="G45" s="1202"/>
      <c r="H45" s="1202"/>
      <c r="I45" s="1202"/>
      <c r="J45" s="1203"/>
      <c r="K45" s="59">
        <v>1678</v>
      </c>
      <c r="L45" s="60">
        <v>1620</v>
      </c>
      <c r="M45" s="60">
        <v>1577</v>
      </c>
      <c r="N45" s="60">
        <v>1580</v>
      </c>
      <c r="O45" s="61">
        <v>1479</v>
      </c>
      <c r="P45" s="48"/>
      <c r="Q45" s="48"/>
      <c r="R45" s="48"/>
      <c r="S45" s="48"/>
      <c r="T45" s="48"/>
      <c r="U45" s="48"/>
    </row>
    <row r="46" spans="1:21" ht="30.75" customHeight="1">
      <c r="A46" s="48"/>
      <c r="B46" s="1198"/>
      <c r="C46" s="1199"/>
      <c r="D46" s="62"/>
      <c r="E46" s="1190" t="s">
        <v>13</v>
      </c>
      <c r="F46" s="1190"/>
      <c r="G46" s="1190"/>
      <c r="H46" s="1190"/>
      <c r="I46" s="1190"/>
      <c r="J46" s="1191"/>
      <c r="K46" s="63" t="s">
        <v>522</v>
      </c>
      <c r="L46" s="64" t="s">
        <v>522</v>
      </c>
      <c r="M46" s="64" t="s">
        <v>522</v>
      </c>
      <c r="N46" s="64" t="s">
        <v>522</v>
      </c>
      <c r="O46" s="65" t="s">
        <v>522</v>
      </c>
      <c r="P46" s="48"/>
      <c r="Q46" s="48"/>
      <c r="R46" s="48"/>
      <c r="S46" s="48"/>
      <c r="T46" s="48"/>
      <c r="U46" s="48"/>
    </row>
    <row r="47" spans="1:21" ht="30.75" customHeight="1">
      <c r="A47" s="48"/>
      <c r="B47" s="1198"/>
      <c r="C47" s="1199"/>
      <c r="D47" s="62"/>
      <c r="E47" s="1190" t="s">
        <v>14</v>
      </c>
      <c r="F47" s="1190"/>
      <c r="G47" s="1190"/>
      <c r="H47" s="1190"/>
      <c r="I47" s="1190"/>
      <c r="J47" s="1191"/>
      <c r="K47" s="63" t="s">
        <v>522</v>
      </c>
      <c r="L47" s="64" t="s">
        <v>522</v>
      </c>
      <c r="M47" s="64" t="s">
        <v>522</v>
      </c>
      <c r="N47" s="64" t="s">
        <v>522</v>
      </c>
      <c r="O47" s="65" t="s">
        <v>522</v>
      </c>
      <c r="P47" s="48"/>
      <c r="Q47" s="48"/>
      <c r="R47" s="48"/>
      <c r="S47" s="48"/>
      <c r="T47" s="48"/>
      <c r="U47" s="48"/>
    </row>
    <row r="48" spans="1:21" ht="30.75" customHeight="1">
      <c r="A48" s="48"/>
      <c r="B48" s="1198"/>
      <c r="C48" s="1199"/>
      <c r="D48" s="62"/>
      <c r="E48" s="1190" t="s">
        <v>15</v>
      </c>
      <c r="F48" s="1190"/>
      <c r="G48" s="1190"/>
      <c r="H48" s="1190"/>
      <c r="I48" s="1190"/>
      <c r="J48" s="1191"/>
      <c r="K48" s="63">
        <v>341</v>
      </c>
      <c r="L48" s="64">
        <v>346</v>
      </c>
      <c r="M48" s="64">
        <v>348</v>
      </c>
      <c r="N48" s="64">
        <v>352</v>
      </c>
      <c r="O48" s="65">
        <v>371</v>
      </c>
      <c r="P48" s="48"/>
      <c r="Q48" s="48"/>
      <c r="R48" s="48"/>
      <c r="S48" s="48"/>
      <c r="T48" s="48"/>
      <c r="U48" s="48"/>
    </row>
    <row r="49" spans="1:21" ht="30.75" customHeight="1">
      <c r="A49" s="48"/>
      <c r="B49" s="1198"/>
      <c r="C49" s="1199"/>
      <c r="D49" s="62"/>
      <c r="E49" s="1190" t="s">
        <v>16</v>
      </c>
      <c r="F49" s="1190"/>
      <c r="G49" s="1190"/>
      <c r="H49" s="1190"/>
      <c r="I49" s="1190"/>
      <c r="J49" s="1191"/>
      <c r="K49" s="63">
        <v>47</v>
      </c>
      <c r="L49" s="64">
        <v>26</v>
      </c>
      <c r="M49" s="64">
        <v>24</v>
      </c>
      <c r="N49" s="64">
        <v>26</v>
      </c>
      <c r="O49" s="65">
        <v>43</v>
      </c>
      <c r="P49" s="48"/>
      <c r="Q49" s="48"/>
      <c r="R49" s="48"/>
      <c r="S49" s="48"/>
      <c r="T49" s="48"/>
      <c r="U49" s="48"/>
    </row>
    <row r="50" spans="1:21" ht="30.75" customHeight="1">
      <c r="A50" s="48"/>
      <c r="B50" s="1198"/>
      <c r="C50" s="1199"/>
      <c r="D50" s="62"/>
      <c r="E50" s="1190" t="s">
        <v>17</v>
      </c>
      <c r="F50" s="1190"/>
      <c r="G50" s="1190"/>
      <c r="H50" s="1190"/>
      <c r="I50" s="1190"/>
      <c r="J50" s="1191"/>
      <c r="K50" s="63">
        <v>2</v>
      </c>
      <c r="L50" s="64">
        <v>2</v>
      </c>
      <c r="M50" s="64">
        <v>2</v>
      </c>
      <c r="N50" s="64">
        <v>2</v>
      </c>
      <c r="O50" s="65">
        <v>2</v>
      </c>
      <c r="P50" s="48"/>
      <c r="Q50" s="48"/>
      <c r="R50" s="48"/>
      <c r="S50" s="48"/>
      <c r="T50" s="48"/>
      <c r="U50" s="48"/>
    </row>
    <row r="51" spans="1:21" ht="30.75" customHeight="1">
      <c r="A51" s="48"/>
      <c r="B51" s="1200"/>
      <c r="C51" s="1201"/>
      <c r="D51" s="66"/>
      <c r="E51" s="1190" t="s">
        <v>18</v>
      </c>
      <c r="F51" s="1190"/>
      <c r="G51" s="1190"/>
      <c r="H51" s="1190"/>
      <c r="I51" s="1190"/>
      <c r="J51" s="1191"/>
      <c r="K51" s="63" t="s">
        <v>522</v>
      </c>
      <c r="L51" s="64" t="s">
        <v>522</v>
      </c>
      <c r="M51" s="64" t="s">
        <v>522</v>
      </c>
      <c r="N51" s="64" t="s">
        <v>522</v>
      </c>
      <c r="O51" s="65" t="s">
        <v>522</v>
      </c>
      <c r="P51" s="48"/>
      <c r="Q51" s="48"/>
      <c r="R51" s="48"/>
      <c r="S51" s="48"/>
      <c r="T51" s="48"/>
      <c r="U51" s="48"/>
    </row>
    <row r="52" spans="1:21" ht="30.75" customHeight="1">
      <c r="A52" s="48"/>
      <c r="B52" s="1188" t="s">
        <v>19</v>
      </c>
      <c r="C52" s="1189"/>
      <c r="D52" s="66"/>
      <c r="E52" s="1190" t="s">
        <v>20</v>
      </c>
      <c r="F52" s="1190"/>
      <c r="G52" s="1190"/>
      <c r="H52" s="1190"/>
      <c r="I52" s="1190"/>
      <c r="J52" s="1191"/>
      <c r="K52" s="63">
        <v>1441</v>
      </c>
      <c r="L52" s="64">
        <v>1458</v>
      </c>
      <c r="M52" s="64">
        <v>1423</v>
      </c>
      <c r="N52" s="64">
        <v>1418</v>
      </c>
      <c r="O52" s="65">
        <v>1352</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627</v>
      </c>
      <c r="L53" s="69">
        <v>536</v>
      </c>
      <c r="M53" s="69">
        <v>528</v>
      </c>
      <c r="N53" s="69">
        <v>542</v>
      </c>
      <c r="O53" s="70">
        <v>543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LnsEH0k8K4D6g4V07xzVl4zOUigvHzKGMuzb4XlAJE69pOdEEY89BR5oUVcCJlJroHVQtdIryzJCFB+IMRXIw==" saltValue="W6nFJhClU0VQxVAANVfD0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565</v>
      </c>
      <c r="J40" s="79" t="s">
        <v>566</v>
      </c>
      <c r="K40" s="79" t="s">
        <v>567</v>
      </c>
      <c r="L40" s="79" t="s">
        <v>568</v>
      </c>
      <c r="M40" s="80" t="s">
        <v>569</v>
      </c>
    </row>
    <row r="41" spans="2:13" ht="27.75" customHeight="1">
      <c r="B41" s="1216" t="s">
        <v>24</v>
      </c>
      <c r="C41" s="1217"/>
      <c r="D41" s="81"/>
      <c r="E41" s="1218" t="s">
        <v>25</v>
      </c>
      <c r="F41" s="1218"/>
      <c r="G41" s="1218"/>
      <c r="H41" s="1219"/>
      <c r="I41" s="82">
        <v>12537</v>
      </c>
      <c r="J41" s="83">
        <v>11858</v>
      </c>
      <c r="K41" s="83">
        <v>11162</v>
      </c>
      <c r="L41" s="83">
        <v>10348</v>
      </c>
      <c r="M41" s="84">
        <v>9926</v>
      </c>
    </row>
    <row r="42" spans="2:13" ht="27.75" customHeight="1">
      <c r="B42" s="1206"/>
      <c r="C42" s="1207"/>
      <c r="D42" s="85"/>
      <c r="E42" s="1210" t="s">
        <v>26</v>
      </c>
      <c r="F42" s="1210"/>
      <c r="G42" s="1210"/>
      <c r="H42" s="1211"/>
      <c r="I42" s="86">
        <v>24</v>
      </c>
      <c r="J42" s="87">
        <v>22</v>
      </c>
      <c r="K42" s="87">
        <v>20</v>
      </c>
      <c r="L42" s="87">
        <v>17</v>
      </c>
      <c r="M42" s="88">
        <v>15</v>
      </c>
    </row>
    <row r="43" spans="2:13" ht="27.75" customHeight="1">
      <c r="B43" s="1206"/>
      <c r="C43" s="1207"/>
      <c r="D43" s="85"/>
      <c r="E43" s="1210" t="s">
        <v>27</v>
      </c>
      <c r="F43" s="1210"/>
      <c r="G43" s="1210"/>
      <c r="H43" s="1211"/>
      <c r="I43" s="86">
        <v>5885</v>
      </c>
      <c r="J43" s="87">
        <v>5786</v>
      </c>
      <c r="K43" s="87">
        <v>5797</v>
      </c>
      <c r="L43" s="87">
        <v>5606</v>
      </c>
      <c r="M43" s="88">
        <v>5411</v>
      </c>
    </row>
    <row r="44" spans="2:13" ht="27.75" customHeight="1">
      <c r="B44" s="1206"/>
      <c r="C44" s="1207"/>
      <c r="D44" s="85"/>
      <c r="E44" s="1210" t="s">
        <v>28</v>
      </c>
      <c r="F44" s="1210"/>
      <c r="G44" s="1210"/>
      <c r="H44" s="1211"/>
      <c r="I44" s="86">
        <v>673</v>
      </c>
      <c r="J44" s="87">
        <v>724</v>
      </c>
      <c r="K44" s="87">
        <v>724</v>
      </c>
      <c r="L44" s="87">
        <v>755</v>
      </c>
      <c r="M44" s="88">
        <v>819</v>
      </c>
    </row>
    <row r="45" spans="2:13" ht="27.75" customHeight="1">
      <c r="B45" s="1206"/>
      <c r="C45" s="1207"/>
      <c r="D45" s="85"/>
      <c r="E45" s="1210" t="s">
        <v>29</v>
      </c>
      <c r="F45" s="1210"/>
      <c r="G45" s="1210"/>
      <c r="H45" s="1211"/>
      <c r="I45" s="86">
        <v>1474</v>
      </c>
      <c r="J45" s="87">
        <v>1349</v>
      </c>
      <c r="K45" s="87">
        <v>1283</v>
      </c>
      <c r="L45" s="87">
        <v>1401</v>
      </c>
      <c r="M45" s="88">
        <v>1179</v>
      </c>
    </row>
    <row r="46" spans="2:13" ht="27.75" customHeight="1">
      <c r="B46" s="1206"/>
      <c r="C46" s="1207"/>
      <c r="D46" s="89"/>
      <c r="E46" s="1210" t="s">
        <v>30</v>
      </c>
      <c r="F46" s="1210"/>
      <c r="G46" s="1210"/>
      <c r="H46" s="1211"/>
      <c r="I46" s="86" t="s">
        <v>522</v>
      </c>
      <c r="J46" s="87" t="s">
        <v>522</v>
      </c>
      <c r="K46" s="87" t="s">
        <v>522</v>
      </c>
      <c r="L46" s="87" t="s">
        <v>522</v>
      </c>
      <c r="M46" s="88" t="s">
        <v>522</v>
      </c>
    </row>
    <row r="47" spans="2:13" ht="27.75" customHeight="1">
      <c r="B47" s="1206"/>
      <c r="C47" s="1207"/>
      <c r="D47" s="90"/>
      <c r="E47" s="1220" t="s">
        <v>31</v>
      </c>
      <c r="F47" s="1221"/>
      <c r="G47" s="1221"/>
      <c r="H47" s="1222"/>
      <c r="I47" s="86" t="s">
        <v>522</v>
      </c>
      <c r="J47" s="87" t="s">
        <v>522</v>
      </c>
      <c r="K47" s="87" t="s">
        <v>522</v>
      </c>
      <c r="L47" s="87" t="s">
        <v>522</v>
      </c>
      <c r="M47" s="88" t="s">
        <v>522</v>
      </c>
    </row>
    <row r="48" spans="2:13" ht="27.75" customHeight="1">
      <c r="B48" s="1206"/>
      <c r="C48" s="1207"/>
      <c r="D48" s="85"/>
      <c r="E48" s="1210" t="s">
        <v>32</v>
      </c>
      <c r="F48" s="1210"/>
      <c r="G48" s="1210"/>
      <c r="H48" s="1211"/>
      <c r="I48" s="86" t="s">
        <v>522</v>
      </c>
      <c r="J48" s="87" t="s">
        <v>522</v>
      </c>
      <c r="K48" s="87" t="s">
        <v>522</v>
      </c>
      <c r="L48" s="87" t="s">
        <v>522</v>
      </c>
      <c r="M48" s="88" t="s">
        <v>522</v>
      </c>
    </row>
    <row r="49" spans="2:13" ht="27.75" customHeight="1">
      <c r="B49" s="1208"/>
      <c r="C49" s="1209"/>
      <c r="D49" s="85"/>
      <c r="E49" s="1210" t="s">
        <v>33</v>
      </c>
      <c r="F49" s="1210"/>
      <c r="G49" s="1210"/>
      <c r="H49" s="1211"/>
      <c r="I49" s="86" t="s">
        <v>522</v>
      </c>
      <c r="J49" s="87" t="s">
        <v>522</v>
      </c>
      <c r="K49" s="87" t="s">
        <v>522</v>
      </c>
      <c r="L49" s="87" t="s">
        <v>522</v>
      </c>
      <c r="M49" s="88" t="s">
        <v>522</v>
      </c>
    </row>
    <row r="50" spans="2:13" ht="27.75" customHeight="1">
      <c r="B50" s="1204" t="s">
        <v>34</v>
      </c>
      <c r="C50" s="1205"/>
      <c r="D50" s="91"/>
      <c r="E50" s="1210" t="s">
        <v>35</v>
      </c>
      <c r="F50" s="1210"/>
      <c r="G50" s="1210"/>
      <c r="H50" s="1211"/>
      <c r="I50" s="86">
        <v>4217</v>
      </c>
      <c r="J50" s="87">
        <v>4710</v>
      </c>
      <c r="K50" s="87">
        <v>4792</v>
      </c>
      <c r="L50" s="87">
        <v>4828</v>
      </c>
      <c r="M50" s="88">
        <v>4862</v>
      </c>
    </row>
    <row r="51" spans="2:13" ht="27.75" customHeight="1">
      <c r="B51" s="1206"/>
      <c r="C51" s="1207"/>
      <c r="D51" s="85"/>
      <c r="E51" s="1210" t="s">
        <v>36</v>
      </c>
      <c r="F51" s="1210"/>
      <c r="G51" s="1210"/>
      <c r="H51" s="1211"/>
      <c r="I51" s="86">
        <v>144</v>
      </c>
      <c r="J51" s="87">
        <v>110</v>
      </c>
      <c r="K51" s="87">
        <v>74</v>
      </c>
      <c r="L51" s="87">
        <v>40</v>
      </c>
      <c r="M51" s="88">
        <v>37</v>
      </c>
    </row>
    <row r="52" spans="2:13" ht="27.75" customHeight="1">
      <c r="B52" s="1208"/>
      <c r="C52" s="1209"/>
      <c r="D52" s="85"/>
      <c r="E52" s="1210" t="s">
        <v>37</v>
      </c>
      <c r="F52" s="1210"/>
      <c r="G52" s="1210"/>
      <c r="H52" s="1211"/>
      <c r="I52" s="86">
        <v>13209</v>
      </c>
      <c r="J52" s="87">
        <v>12620</v>
      </c>
      <c r="K52" s="87">
        <v>12234</v>
      </c>
      <c r="L52" s="87">
        <v>11748</v>
      </c>
      <c r="M52" s="88">
        <v>11432</v>
      </c>
    </row>
    <row r="53" spans="2:13" ht="27.75" customHeight="1" thickBot="1">
      <c r="B53" s="1212" t="s">
        <v>38</v>
      </c>
      <c r="C53" s="1213"/>
      <c r="D53" s="92"/>
      <c r="E53" s="1214" t="s">
        <v>39</v>
      </c>
      <c r="F53" s="1214"/>
      <c r="G53" s="1214"/>
      <c r="H53" s="1215"/>
      <c r="I53" s="93">
        <v>3022</v>
      </c>
      <c r="J53" s="94">
        <v>2298</v>
      </c>
      <c r="K53" s="94">
        <v>1885</v>
      </c>
      <c r="L53" s="94">
        <v>1510</v>
      </c>
      <c r="M53" s="95">
        <v>1018</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b9OKMJMDxzfvXLD77AOr4gVCbknzEN6JG8uQELhh8ocU8loYCliZq+lTIvfTKH9cDQSUTKp0/cIvBGNOkGA/gA==" saltValue="4Rg0adppk03otqvMXXqfq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567</v>
      </c>
      <c r="G54" s="104" t="s">
        <v>568</v>
      </c>
      <c r="H54" s="105" t="s">
        <v>569</v>
      </c>
    </row>
    <row r="55" spans="2:8" ht="52.5" customHeight="1">
      <c r="B55" s="106"/>
      <c r="C55" s="1231" t="s">
        <v>42</v>
      </c>
      <c r="D55" s="1231"/>
      <c r="E55" s="1232"/>
      <c r="F55" s="107">
        <v>1481</v>
      </c>
      <c r="G55" s="107">
        <v>1482</v>
      </c>
      <c r="H55" s="108">
        <v>1483</v>
      </c>
    </row>
    <row r="56" spans="2:8" ht="52.5" customHeight="1">
      <c r="B56" s="109"/>
      <c r="C56" s="1233" t="s">
        <v>43</v>
      </c>
      <c r="D56" s="1233"/>
      <c r="E56" s="1234"/>
      <c r="F56" s="110">
        <v>483</v>
      </c>
      <c r="G56" s="110">
        <v>483</v>
      </c>
      <c r="H56" s="111">
        <v>483</v>
      </c>
    </row>
    <row r="57" spans="2:8" ht="53.25" customHeight="1">
      <c r="B57" s="109"/>
      <c r="C57" s="1235" t="s">
        <v>44</v>
      </c>
      <c r="D57" s="1235"/>
      <c r="E57" s="1236"/>
      <c r="F57" s="112">
        <v>3052</v>
      </c>
      <c r="G57" s="112">
        <v>3278</v>
      </c>
      <c r="H57" s="113">
        <v>3484</v>
      </c>
    </row>
    <row r="58" spans="2:8" ht="45.75" customHeight="1">
      <c r="B58" s="114"/>
      <c r="C58" s="1223" t="s">
        <v>45</v>
      </c>
      <c r="D58" s="1224"/>
      <c r="E58" s="1225"/>
      <c r="F58" s="115"/>
      <c r="G58" s="115"/>
      <c r="H58" s="116"/>
    </row>
    <row r="59" spans="2:8" ht="45.75" customHeight="1">
      <c r="B59" s="114"/>
      <c r="C59" s="1223" t="s">
        <v>45</v>
      </c>
      <c r="D59" s="1224"/>
      <c r="E59" s="1225"/>
      <c r="F59" s="115"/>
      <c r="G59" s="115"/>
      <c r="H59" s="116"/>
    </row>
    <row r="60" spans="2:8" ht="45.75" customHeight="1">
      <c r="B60" s="114"/>
      <c r="C60" s="1223" t="s">
        <v>45</v>
      </c>
      <c r="D60" s="1224"/>
      <c r="E60" s="1225"/>
      <c r="F60" s="115"/>
      <c r="G60" s="115"/>
      <c r="H60" s="116"/>
    </row>
    <row r="61" spans="2:8" ht="45.75" customHeight="1">
      <c r="B61" s="114"/>
      <c r="C61" s="1223" t="s">
        <v>45</v>
      </c>
      <c r="D61" s="1224"/>
      <c r="E61" s="1225"/>
      <c r="F61" s="115"/>
      <c r="G61" s="115"/>
      <c r="H61" s="116"/>
    </row>
    <row r="62" spans="2:8" ht="45.75" customHeight="1" thickBot="1">
      <c r="B62" s="117"/>
      <c r="C62" s="1226" t="s">
        <v>45</v>
      </c>
      <c r="D62" s="1227"/>
      <c r="E62" s="1228"/>
      <c r="F62" s="118"/>
      <c r="G62" s="118"/>
      <c r="H62" s="119"/>
    </row>
    <row r="63" spans="2:8" ht="52.5" customHeight="1" thickBot="1">
      <c r="B63" s="120"/>
      <c r="C63" s="1229" t="s">
        <v>46</v>
      </c>
      <c r="D63" s="1229"/>
      <c r="E63" s="1230"/>
      <c r="F63" s="121">
        <v>5016</v>
      </c>
      <c r="G63" s="121">
        <v>5243</v>
      </c>
      <c r="H63" s="122">
        <v>5451</v>
      </c>
    </row>
    <row r="64" spans="2:8" ht="15" customHeight="1"/>
    <row r="65" ht="0" hidden="1" customHeight="1"/>
    <row r="66" ht="0" hidden="1" customHeight="1"/>
  </sheetData>
  <sheetProtection algorithmName="SHA-512" hashValue="PAcldTV31jz8pKl1QjniFEp1slXqIxiCHHL7RG3c8HwUnfE/wPL6W4/jaKGX5bq+UkN7K3NLZl42eh9TJV5JTw==" saltValue="dvUYzHSJOXnGt/YwKhr9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75" style="1237" customWidth="1"/>
    <col min="2" max="107" width="2.5" style="1237" customWidth="1"/>
    <col min="108" max="108" width="6.125" style="1239" customWidth="1"/>
    <col min="109" max="109" width="5.875" style="1238" customWidth="1"/>
    <col min="110" max="110" width="19.125" style="1237" hidden="1"/>
    <col min="111" max="115" width="12.625" style="1237" hidden="1"/>
    <col min="116" max="349" width="8.625" style="1237" hidden="1"/>
    <col min="350" max="355" width="14.875" style="1237" hidden="1"/>
    <col min="356" max="357" width="15.875" style="1237" hidden="1"/>
    <col min="358" max="363" width="16.125" style="1237" hidden="1"/>
    <col min="364" max="364" width="6.125" style="1237" hidden="1"/>
    <col min="365" max="365" width="3" style="1237" hidden="1"/>
    <col min="366" max="605" width="8.625" style="1237" hidden="1"/>
    <col min="606" max="611" width="14.875" style="1237" hidden="1"/>
    <col min="612" max="613" width="15.875" style="1237" hidden="1"/>
    <col min="614" max="619" width="16.125" style="1237" hidden="1"/>
    <col min="620" max="620" width="6.125" style="1237" hidden="1"/>
    <col min="621" max="621" width="3" style="1237" hidden="1"/>
    <col min="622" max="861" width="8.625" style="1237" hidden="1"/>
    <col min="862" max="867" width="14.875" style="1237" hidden="1"/>
    <col min="868" max="869" width="15.875" style="1237" hidden="1"/>
    <col min="870" max="875" width="16.125" style="1237" hidden="1"/>
    <col min="876" max="876" width="6.125" style="1237" hidden="1"/>
    <col min="877" max="877" width="3" style="1237" hidden="1"/>
    <col min="878" max="1117" width="8.625" style="1237" hidden="1"/>
    <col min="1118" max="1123" width="14.875" style="1237" hidden="1"/>
    <col min="1124" max="1125" width="15.875" style="1237" hidden="1"/>
    <col min="1126" max="1131" width="16.125" style="1237" hidden="1"/>
    <col min="1132" max="1132" width="6.125" style="1237" hidden="1"/>
    <col min="1133" max="1133" width="3" style="1237" hidden="1"/>
    <col min="1134" max="1373" width="8.625" style="1237" hidden="1"/>
    <col min="1374" max="1379" width="14.875" style="1237" hidden="1"/>
    <col min="1380" max="1381" width="15.875" style="1237" hidden="1"/>
    <col min="1382" max="1387" width="16.125" style="1237" hidden="1"/>
    <col min="1388" max="1388" width="6.125" style="1237" hidden="1"/>
    <col min="1389" max="1389" width="3" style="1237" hidden="1"/>
    <col min="1390" max="1629" width="8.625" style="1237" hidden="1"/>
    <col min="1630" max="1635" width="14.875" style="1237" hidden="1"/>
    <col min="1636" max="1637" width="15.875" style="1237" hidden="1"/>
    <col min="1638" max="1643" width="16.125" style="1237" hidden="1"/>
    <col min="1644" max="1644" width="6.125" style="1237" hidden="1"/>
    <col min="1645" max="1645" width="3" style="1237" hidden="1"/>
    <col min="1646" max="1885" width="8.625" style="1237" hidden="1"/>
    <col min="1886" max="1891" width="14.875" style="1237" hidden="1"/>
    <col min="1892" max="1893" width="15.875" style="1237" hidden="1"/>
    <col min="1894" max="1899" width="16.125" style="1237" hidden="1"/>
    <col min="1900" max="1900" width="6.125" style="1237" hidden="1"/>
    <col min="1901" max="1901" width="3" style="1237" hidden="1"/>
    <col min="1902" max="2141" width="8.625" style="1237" hidden="1"/>
    <col min="2142" max="2147" width="14.875" style="1237" hidden="1"/>
    <col min="2148" max="2149" width="15.875" style="1237" hidden="1"/>
    <col min="2150" max="2155" width="16.125" style="1237" hidden="1"/>
    <col min="2156" max="2156" width="6.125" style="1237" hidden="1"/>
    <col min="2157" max="2157" width="3" style="1237" hidden="1"/>
    <col min="2158" max="2397" width="8.625" style="1237" hidden="1"/>
    <col min="2398" max="2403" width="14.875" style="1237" hidden="1"/>
    <col min="2404" max="2405" width="15.875" style="1237" hidden="1"/>
    <col min="2406" max="2411" width="16.125" style="1237" hidden="1"/>
    <col min="2412" max="2412" width="6.125" style="1237" hidden="1"/>
    <col min="2413" max="2413" width="3" style="1237" hidden="1"/>
    <col min="2414" max="2653" width="8.625" style="1237" hidden="1"/>
    <col min="2654" max="2659" width="14.875" style="1237" hidden="1"/>
    <col min="2660" max="2661" width="15.875" style="1237" hidden="1"/>
    <col min="2662" max="2667" width="16.125" style="1237" hidden="1"/>
    <col min="2668" max="2668" width="6.125" style="1237" hidden="1"/>
    <col min="2669" max="2669" width="3" style="1237" hidden="1"/>
    <col min="2670" max="2909" width="8.625" style="1237" hidden="1"/>
    <col min="2910" max="2915" width="14.875" style="1237" hidden="1"/>
    <col min="2916" max="2917" width="15.875" style="1237" hidden="1"/>
    <col min="2918" max="2923" width="16.125" style="1237" hidden="1"/>
    <col min="2924" max="2924" width="6.125" style="1237" hidden="1"/>
    <col min="2925" max="2925" width="3" style="1237" hidden="1"/>
    <col min="2926" max="3165" width="8.625" style="1237" hidden="1"/>
    <col min="3166" max="3171" width="14.875" style="1237" hidden="1"/>
    <col min="3172" max="3173" width="15.875" style="1237" hidden="1"/>
    <col min="3174" max="3179" width="16.125" style="1237" hidden="1"/>
    <col min="3180" max="3180" width="6.125" style="1237" hidden="1"/>
    <col min="3181" max="3181" width="3" style="1237" hidden="1"/>
    <col min="3182" max="3421" width="8.625" style="1237" hidden="1"/>
    <col min="3422" max="3427" width="14.875" style="1237" hidden="1"/>
    <col min="3428" max="3429" width="15.875" style="1237" hidden="1"/>
    <col min="3430" max="3435" width="16.125" style="1237" hidden="1"/>
    <col min="3436" max="3436" width="6.125" style="1237" hidden="1"/>
    <col min="3437" max="3437" width="3" style="1237" hidden="1"/>
    <col min="3438" max="3677" width="8.625" style="1237" hidden="1"/>
    <col min="3678" max="3683" width="14.875" style="1237" hidden="1"/>
    <col min="3684" max="3685" width="15.875" style="1237" hidden="1"/>
    <col min="3686" max="3691" width="16.125" style="1237" hidden="1"/>
    <col min="3692" max="3692" width="6.125" style="1237" hidden="1"/>
    <col min="3693" max="3693" width="3" style="1237" hidden="1"/>
    <col min="3694" max="3933" width="8.625" style="1237" hidden="1"/>
    <col min="3934" max="3939" width="14.875" style="1237" hidden="1"/>
    <col min="3940" max="3941" width="15.875" style="1237" hidden="1"/>
    <col min="3942" max="3947" width="16.125" style="1237" hidden="1"/>
    <col min="3948" max="3948" width="6.125" style="1237" hidden="1"/>
    <col min="3949" max="3949" width="3" style="1237" hidden="1"/>
    <col min="3950" max="4189" width="8.625" style="1237" hidden="1"/>
    <col min="4190" max="4195" width="14.875" style="1237" hidden="1"/>
    <col min="4196" max="4197" width="15.875" style="1237" hidden="1"/>
    <col min="4198" max="4203" width="16.125" style="1237" hidden="1"/>
    <col min="4204" max="4204" width="6.125" style="1237" hidden="1"/>
    <col min="4205" max="4205" width="3" style="1237" hidden="1"/>
    <col min="4206" max="4445" width="8.625" style="1237" hidden="1"/>
    <col min="4446" max="4451" width="14.875" style="1237" hidden="1"/>
    <col min="4452" max="4453" width="15.875" style="1237" hidden="1"/>
    <col min="4454" max="4459" width="16.125" style="1237" hidden="1"/>
    <col min="4460" max="4460" width="6.125" style="1237" hidden="1"/>
    <col min="4461" max="4461" width="3" style="1237" hidden="1"/>
    <col min="4462" max="4701" width="8.625" style="1237" hidden="1"/>
    <col min="4702" max="4707" width="14.875" style="1237" hidden="1"/>
    <col min="4708" max="4709" width="15.875" style="1237" hidden="1"/>
    <col min="4710" max="4715" width="16.125" style="1237" hidden="1"/>
    <col min="4716" max="4716" width="6.125" style="1237" hidden="1"/>
    <col min="4717" max="4717" width="3" style="1237" hidden="1"/>
    <col min="4718" max="4957" width="8.625" style="1237" hidden="1"/>
    <col min="4958" max="4963" width="14.875" style="1237" hidden="1"/>
    <col min="4964" max="4965" width="15.875" style="1237" hidden="1"/>
    <col min="4966" max="4971" width="16.125" style="1237" hidden="1"/>
    <col min="4972" max="4972" width="6.125" style="1237" hidden="1"/>
    <col min="4973" max="4973" width="3" style="1237" hidden="1"/>
    <col min="4974" max="5213" width="8.625" style="1237" hidden="1"/>
    <col min="5214" max="5219" width="14.875" style="1237" hidden="1"/>
    <col min="5220" max="5221" width="15.875" style="1237" hidden="1"/>
    <col min="5222" max="5227" width="16.125" style="1237" hidden="1"/>
    <col min="5228" max="5228" width="6.125" style="1237" hidden="1"/>
    <col min="5229" max="5229" width="3" style="1237" hidden="1"/>
    <col min="5230" max="5469" width="8.625" style="1237" hidden="1"/>
    <col min="5470" max="5475" width="14.875" style="1237" hidden="1"/>
    <col min="5476" max="5477" width="15.875" style="1237" hidden="1"/>
    <col min="5478" max="5483" width="16.125" style="1237" hidden="1"/>
    <col min="5484" max="5484" width="6.125" style="1237" hidden="1"/>
    <col min="5485" max="5485" width="3" style="1237" hidden="1"/>
    <col min="5486" max="5725" width="8.625" style="1237" hidden="1"/>
    <col min="5726" max="5731" width="14.875" style="1237" hidden="1"/>
    <col min="5732" max="5733" width="15.875" style="1237" hidden="1"/>
    <col min="5734" max="5739" width="16.125" style="1237" hidden="1"/>
    <col min="5740" max="5740" width="6.125" style="1237" hidden="1"/>
    <col min="5741" max="5741" width="3" style="1237" hidden="1"/>
    <col min="5742" max="5981" width="8.625" style="1237" hidden="1"/>
    <col min="5982" max="5987" width="14.875" style="1237" hidden="1"/>
    <col min="5988" max="5989" width="15.875" style="1237" hidden="1"/>
    <col min="5990" max="5995" width="16.125" style="1237" hidden="1"/>
    <col min="5996" max="5996" width="6.125" style="1237" hidden="1"/>
    <col min="5997" max="5997" width="3" style="1237" hidden="1"/>
    <col min="5998" max="6237" width="8.625" style="1237" hidden="1"/>
    <col min="6238" max="6243" width="14.875" style="1237" hidden="1"/>
    <col min="6244" max="6245" width="15.875" style="1237" hidden="1"/>
    <col min="6246" max="6251" width="16.125" style="1237" hidden="1"/>
    <col min="6252" max="6252" width="6.125" style="1237" hidden="1"/>
    <col min="6253" max="6253" width="3" style="1237" hidden="1"/>
    <col min="6254" max="6493" width="8.625" style="1237" hidden="1"/>
    <col min="6494" max="6499" width="14.875" style="1237" hidden="1"/>
    <col min="6500" max="6501" width="15.875" style="1237" hidden="1"/>
    <col min="6502" max="6507" width="16.125" style="1237" hidden="1"/>
    <col min="6508" max="6508" width="6.125" style="1237" hidden="1"/>
    <col min="6509" max="6509" width="3" style="1237" hidden="1"/>
    <col min="6510" max="6749" width="8.625" style="1237" hidden="1"/>
    <col min="6750" max="6755" width="14.875" style="1237" hidden="1"/>
    <col min="6756" max="6757" width="15.875" style="1237" hidden="1"/>
    <col min="6758" max="6763" width="16.125" style="1237" hidden="1"/>
    <col min="6764" max="6764" width="6.125" style="1237" hidden="1"/>
    <col min="6765" max="6765" width="3" style="1237" hidden="1"/>
    <col min="6766" max="7005" width="8.625" style="1237" hidden="1"/>
    <col min="7006" max="7011" width="14.875" style="1237" hidden="1"/>
    <col min="7012" max="7013" width="15.875" style="1237" hidden="1"/>
    <col min="7014" max="7019" width="16.125" style="1237" hidden="1"/>
    <col min="7020" max="7020" width="6.125" style="1237" hidden="1"/>
    <col min="7021" max="7021" width="3" style="1237" hidden="1"/>
    <col min="7022" max="7261" width="8.625" style="1237" hidden="1"/>
    <col min="7262" max="7267" width="14.875" style="1237" hidden="1"/>
    <col min="7268" max="7269" width="15.875" style="1237" hidden="1"/>
    <col min="7270" max="7275" width="16.125" style="1237" hidden="1"/>
    <col min="7276" max="7276" width="6.125" style="1237" hidden="1"/>
    <col min="7277" max="7277" width="3" style="1237" hidden="1"/>
    <col min="7278" max="7517" width="8.625" style="1237" hidden="1"/>
    <col min="7518" max="7523" width="14.875" style="1237" hidden="1"/>
    <col min="7524" max="7525" width="15.875" style="1237" hidden="1"/>
    <col min="7526" max="7531" width="16.125" style="1237" hidden="1"/>
    <col min="7532" max="7532" width="6.125" style="1237" hidden="1"/>
    <col min="7533" max="7533" width="3" style="1237" hidden="1"/>
    <col min="7534" max="7773" width="8.625" style="1237" hidden="1"/>
    <col min="7774" max="7779" width="14.875" style="1237" hidden="1"/>
    <col min="7780" max="7781" width="15.875" style="1237" hidden="1"/>
    <col min="7782" max="7787" width="16.125" style="1237" hidden="1"/>
    <col min="7788" max="7788" width="6.125" style="1237" hidden="1"/>
    <col min="7789" max="7789" width="3" style="1237" hidden="1"/>
    <col min="7790" max="8029" width="8.625" style="1237" hidden="1"/>
    <col min="8030" max="8035" width="14.875" style="1237" hidden="1"/>
    <col min="8036" max="8037" width="15.875" style="1237" hidden="1"/>
    <col min="8038" max="8043" width="16.125" style="1237" hidden="1"/>
    <col min="8044" max="8044" width="6.125" style="1237" hidden="1"/>
    <col min="8045" max="8045" width="3" style="1237" hidden="1"/>
    <col min="8046" max="8285" width="8.625" style="1237" hidden="1"/>
    <col min="8286" max="8291" width="14.875" style="1237" hidden="1"/>
    <col min="8292" max="8293" width="15.875" style="1237" hidden="1"/>
    <col min="8294" max="8299" width="16.125" style="1237" hidden="1"/>
    <col min="8300" max="8300" width="6.125" style="1237" hidden="1"/>
    <col min="8301" max="8301" width="3" style="1237" hidden="1"/>
    <col min="8302" max="8541" width="8.625" style="1237" hidden="1"/>
    <col min="8542" max="8547" width="14.875" style="1237" hidden="1"/>
    <col min="8548" max="8549" width="15.875" style="1237" hidden="1"/>
    <col min="8550" max="8555" width="16.125" style="1237" hidden="1"/>
    <col min="8556" max="8556" width="6.125" style="1237" hidden="1"/>
    <col min="8557" max="8557" width="3" style="1237" hidden="1"/>
    <col min="8558" max="8797" width="8.625" style="1237" hidden="1"/>
    <col min="8798" max="8803" width="14.875" style="1237" hidden="1"/>
    <col min="8804" max="8805" width="15.875" style="1237" hidden="1"/>
    <col min="8806" max="8811" width="16.125" style="1237" hidden="1"/>
    <col min="8812" max="8812" width="6.125" style="1237" hidden="1"/>
    <col min="8813" max="8813" width="3" style="1237" hidden="1"/>
    <col min="8814" max="9053" width="8.625" style="1237" hidden="1"/>
    <col min="9054" max="9059" width="14.875" style="1237" hidden="1"/>
    <col min="9060" max="9061" width="15.875" style="1237" hidden="1"/>
    <col min="9062" max="9067" width="16.125" style="1237" hidden="1"/>
    <col min="9068" max="9068" width="6.125" style="1237" hidden="1"/>
    <col min="9069" max="9069" width="3" style="1237" hidden="1"/>
    <col min="9070" max="9309" width="8.625" style="1237" hidden="1"/>
    <col min="9310" max="9315" width="14.875" style="1237" hidden="1"/>
    <col min="9316" max="9317" width="15.875" style="1237" hidden="1"/>
    <col min="9318" max="9323" width="16.125" style="1237" hidden="1"/>
    <col min="9324" max="9324" width="6.125" style="1237" hidden="1"/>
    <col min="9325" max="9325" width="3" style="1237" hidden="1"/>
    <col min="9326" max="9565" width="8.625" style="1237" hidden="1"/>
    <col min="9566" max="9571" width="14.875" style="1237" hidden="1"/>
    <col min="9572" max="9573" width="15.875" style="1237" hidden="1"/>
    <col min="9574" max="9579" width="16.125" style="1237" hidden="1"/>
    <col min="9580" max="9580" width="6.125" style="1237" hidden="1"/>
    <col min="9581" max="9581" width="3" style="1237" hidden="1"/>
    <col min="9582" max="9821" width="8.625" style="1237" hidden="1"/>
    <col min="9822" max="9827" width="14.875" style="1237" hidden="1"/>
    <col min="9828" max="9829" width="15.875" style="1237" hidden="1"/>
    <col min="9830" max="9835" width="16.125" style="1237" hidden="1"/>
    <col min="9836" max="9836" width="6.125" style="1237" hidden="1"/>
    <col min="9837" max="9837" width="3" style="1237" hidden="1"/>
    <col min="9838" max="10077" width="8.625" style="1237" hidden="1"/>
    <col min="10078" max="10083" width="14.875" style="1237" hidden="1"/>
    <col min="10084" max="10085" width="15.875" style="1237" hidden="1"/>
    <col min="10086" max="10091" width="16.125" style="1237" hidden="1"/>
    <col min="10092" max="10092" width="6.125" style="1237" hidden="1"/>
    <col min="10093" max="10093" width="3" style="1237" hidden="1"/>
    <col min="10094" max="10333" width="8.625" style="1237" hidden="1"/>
    <col min="10334" max="10339" width="14.875" style="1237" hidden="1"/>
    <col min="10340" max="10341" width="15.875" style="1237" hidden="1"/>
    <col min="10342" max="10347" width="16.125" style="1237" hidden="1"/>
    <col min="10348" max="10348" width="6.125" style="1237" hidden="1"/>
    <col min="10349" max="10349" width="3" style="1237" hidden="1"/>
    <col min="10350" max="10589" width="8.625" style="1237" hidden="1"/>
    <col min="10590" max="10595" width="14.875" style="1237" hidden="1"/>
    <col min="10596" max="10597" width="15.875" style="1237" hidden="1"/>
    <col min="10598" max="10603" width="16.125" style="1237" hidden="1"/>
    <col min="10604" max="10604" width="6.125" style="1237" hidden="1"/>
    <col min="10605" max="10605" width="3" style="1237" hidden="1"/>
    <col min="10606" max="10845" width="8.625" style="1237" hidden="1"/>
    <col min="10846" max="10851" width="14.875" style="1237" hidden="1"/>
    <col min="10852" max="10853" width="15.875" style="1237" hidden="1"/>
    <col min="10854" max="10859" width="16.125" style="1237" hidden="1"/>
    <col min="10860" max="10860" width="6.125" style="1237" hidden="1"/>
    <col min="10861" max="10861" width="3" style="1237" hidden="1"/>
    <col min="10862" max="11101" width="8.625" style="1237" hidden="1"/>
    <col min="11102" max="11107" width="14.875" style="1237" hidden="1"/>
    <col min="11108" max="11109" width="15.875" style="1237" hidden="1"/>
    <col min="11110" max="11115" width="16.125" style="1237" hidden="1"/>
    <col min="11116" max="11116" width="6.125" style="1237" hidden="1"/>
    <col min="11117" max="11117" width="3" style="1237" hidden="1"/>
    <col min="11118" max="11357" width="8.625" style="1237" hidden="1"/>
    <col min="11358" max="11363" width="14.875" style="1237" hidden="1"/>
    <col min="11364" max="11365" width="15.875" style="1237" hidden="1"/>
    <col min="11366" max="11371" width="16.125" style="1237" hidden="1"/>
    <col min="11372" max="11372" width="6.125" style="1237" hidden="1"/>
    <col min="11373" max="11373" width="3" style="1237" hidden="1"/>
    <col min="11374" max="11613" width="8.625" style="1237" hidden="1"/>
    <col min="11614" max="11619" width="14.875" style="1237" hidden="1"/>
    <col min="11620" max="11621" width="15.875" style="1237" hidden="1"/>
    <col min="11622" max="11627" width="16.125" style="1237" hidden="1"/>
    <col min="11628" max="11628" width="6.125" style="1237" hidden="1"/>
    <col min="11629" max="11629" width="3" style="1237" hidden="1"/>
    <col min="11630" max="11869" width="8.625" style="1237" hidden="1"/>
    <col min="11870" max="11875" width="14.875" style="1237" hidden="1"/>
    <col min="11876" max="11877" width="15.875" style="1237" hidden="1"/>
    <col min="11878" max="11883" width="16.125" style="1237" hidden="1"/>
    <col min="11884" max="11884" width="6.125" style="1237" hidden="1"/>
    <col min="11885" max="11885" width="3" style="1237" hidden="1"/>
    <col min="11886" max="12125" width="8.625" style="1237" hidden="1"/>
    <col min="12126" max="12131" width="14.875" style="1237" hidden="1"/>
    <col min="12132" max="12133" width="15.875" style="1237" hidden="1"/>
    <col min="12134" max="12139" width="16.125" style="1237" hidden="1"/>
    <col min="12140" max="12140" width="6.125" style="1237" hidden="1"/>
    <col min="12141" max="12141" width="3" style="1237" hidden="1"/>
    <col min="12142" max="12381" width="8.625" style="1237" hidden="1"/>
    <col min="12382" max="12387" width="14.875" style="1237" hidden="1"/>
    <col min="12388" max="12389" width="15.875" style="1237" hidden="1"/>
    <col min="12390" max="12395" width="16.125" style="1237" hidden="1"/>
    <col min="12396" max="12396" width="6.125" style="1237" hidden="1"/>
    <col min="12397" max="12397" width="3" style="1237" hidden="1"/>
    <col min="12398" max="12637" width="8.625" style="1237" hidden="1"/>
    <col min="12638" max="12643" width="14.875" style="1237" hidden="1"/>
    <col min="12644" max="12645" width="15.875" style="1237" hidden="1"/>
    <col min="12646" max="12651" width="16.125" style="1237" hidden="1"/>
    <col min="12652" max="12652" width="6.125" style="1237" hidden="1"/>
    <col min="12653" max="12653" width="3" style="1237" hidden="1"/>
    <col min="12654" max="12893" width="8.625" style="1237" hidden="1"/>
    <col min="12894" max="12899" width="14.875" style="1237" hidden="1"/>
    <col min="12900" max="12901" width="15.875" style="1237" hidden="1"/>
    <col min="12902" max="12907" width="16.125" style="1237" hidden="1"/>
    <col min="12908" max="12908" width="6.125" style="1237" hidden="1"/>
    <col min="12909" max="12909" width="3" style="1237" hidden="1"/>
    <col min="12910" max="13149" width="8.625" style="1237" hidden="1"/>
    <col min="13150" max="13155" width="14.875" style="1237" hidden="1"/>
    <col min="13156" max="13157" width="15.875" style="1237" hidden="1"/>
    <col min="13158" max="13163" width="16.125" style="1237" hidden="1"/>
    <col min="13164" max="13164" width="6.125" style="1237" hidden="1"/>
    <col min="13165" max="13165" width="3" style="1237" hidden="1"/>
    <col min="13166" max="13405" width="8.625" style="1237" hidden="1"/>
    <col min="13406" max="13411" width="14.875" style="1237" hidden="1"/>
    <col min="13412" max="13413" width="15.875" style="1237" hidden="1"/>
    <col min="13414" max="13419" width="16.125" style="1237" hidden="1"/>
    <col min="13420" max="13420" width="6.125" style="1237" hidden="1"/>
    <col min="13421" max="13421" width="3" style="1237" hidden="1"/>
    <col min="13422" max="13661" width="8.625" style="1237" hidden="1"/>
    <col min="13662" max="13667" width="14.875" style="1237" hidden="1"/>
    <col min="13668" max="13669" width="15.875" style="1237" hidden="1"/>
    <col min="13670" max="13675" width="16.125" style="1237" hidden="1"/>
    <col min="13676" max="13676" width="6.125" style="1237" hidden="1"/>
    <col min="13677" max="13677" width="3" style="1237" hidden="1"/>
    <col min="13678" max="13917" width="8.625" style="1237" hidden="1"/>
    <col min="13918" max="13923" width="14.875" style="1237" hidden="1"/>
    <col min="13924" max="13925" width="15.875" style="1237" hidden="1"/>
    <col min="13926" max="13931" width="16.125" style="1237" hidden="1"/>
    <col min="13932" max="13932" width="6.125" style="1237" hidden="1"/>
    <col min="13933" max="13933" width="3" style="1237" hidden="1"/>
    <col min="13934" max="14173" width="8.625" style="1237" hidden="1"/>
    <col min="14174" max="14179" width="14.875" style="1237" hidden="1"/>
    <col min="14180" max="14181" width="15.875" style="1237" hidden="1"/>
    <col min="14182" max="14187" width="16.125" style="1237" hidden="1"/>
    <col min="14188" max="14188" width="6.125" style="1237" hidden="1"/>
    <col min="14189" max="14189" width="3" style="1237" hidden="1"/>
    <col min="14190" max="14429" width="8.625" style="1237" hidden="1"/>
    <col min="14430" max="14435" width="14.875" style="1237" hidden="1"/>
    <col min="14436" max="14437" width="15.875" style="1237" hidden="1"/>
    <col min="14438" max="14443" width="16.125" style="1237" hidden="1"/>
    <col min="14444" max="14444" width="6.125" style="1237" hidden="1"/>
    <col min="14445" max="14445" width="3" style="1237" hidden="1"/>
    <col min="14446" max="14685" width="8.625" style="1237" hidden="1"/>
    <col min="14686" max="14691" width="14.875" style="1237" hidden="1"/>
    <col min="14692" max="14693" width="15.875" style="1237" hidden="1"/>
    <col min="14694" max="14699" width="16.125" style="1237" hidden="1"/>
    <col min="14700" max="14700" width="6.125" style="1237" hidden="1"/>
    <col min="14701" max="14701" width="3" style="1237" hidden="1"/>
    <col min="14702" max="14941" width="8.625" style="1237" hidden="1"/>
    <col min="14942" max="14947" width="14.875" style="1237" hidden="1"/>
    <col min="14948" max="14949" width="15.875" style="1237" hidden="1"/>
    <col min="14950" max="14955" width="16.125" style="1237" hidden="1"/>
    <col min="14956" max="14956" width="6.125" style="1237" hidden="1"/>
    <col min="14957" max="14957" width="3" style="1237" hidden="1"/>
    <col min="14958" max="15197" width="8.625" style="1237" hidden="1"/>
    <col min="15198" max="15203" width="14.875" style="1237" hidden="1"/>
    <col min="15204" max="15205" width="15.875" style="1237" hidden="1"/>
    <col min="15206" max="15211" width="16.125" style="1237" hidden="1"/>
    <col min="15212" max="15212" width="6.125" style="1237" hidden="1"/>
    <col min="15213" max="15213" width="3" style="1237" hidden="1"/>
    <col min="15214" max="15453" width="8.625" style="1237" hidden="1"/>
    <col min="15454" max="15459" width="14.875" style="1237" hidden="1"/>
    <col min="15460" max="15461" width="15.875" style="1237" hidden="1"/>
    <col min="15462" max="15467" width="16.125" style="1237" hidden="1"/>
    <col min="15468" max="15468" width="6.125" style="1237" hidden="1"/>
    <col min="15469" max="15469" width="3" style="1237" hidden="1"/>
    <col min="15470" max="15709" width="8.625" style="1237" hidden="1"/>
    <col min="15710" max="15715" width="14.875" style="1237" hidden="1"/>
    <col min="15716" max="15717" width="15.875" style="1237" hidden="1"/>
    <col min="15718" max="15723" width="16.125" style="1237" hidden="1"/>
    <col min="15724" max="15724" width="6.125" style="1237" hidden="1"/>
    <col min="15725" max="15725" width="3" style="1237" hidden="1"/>
    <col min="15726" max="15965" width="8.625" style="1237" hidden="1"/>
    <col min="15966" max="15971" width="14.875" style="1237" hidden="1"/>
    <col min="15972" max="15973" width="15.875" style="1237" hidden="1"/>
    <col min="15974" max="15979" width="16.125" style="1237" hidden="1"/>
    <col min="15980" max="15980" width="6.125" style="1237" hidden="1"/>
    <col min="15981" max="15981" width="3" style="1237" hidden="1"/>
    <col min="15982" max="16221" width="8.625" style="1237" hidden="1"/>
    <col min="16222" max="16227" width="14.875" style="1237" hidden="1"/>
    <col min="16228" max="16229" width="15.875" style="1237" hidden="1"/>
    <col min="16230" max="16235" width="16.125" style="1237" hidden="1"/>
    <col min="16236" max="16236" width="6.125" style="1237" hidden="1"/>
    <col min="16237" max="16237" width="3" style="1237" hidden="1"/>
    <col min="16238" max="16384" width="8.625" style="1237" hidden="1"/>
  </cols>
  <sheetData>
    <row r="1" spans="1:143" ht="42.75" customHeight="1">
      <c r="A1" s="1297"/>
      <c r="B1" s="1296"/>
      <c r="DD1" s="1237"/>
      <c r="DE1" s="1237"/>
    </row>
    <row r="2" spans="1:143" ht="25.5" customHeight="1">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37"/>
      <c r="DE2" s="1237"/>
    </row>
    <row r="3" spans="1:143" ht="25.5" customHeight="1">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37"/>
      <c r="DE3" s="1237"/>
    </row>
    <row r="4" spans="1:143" s="270" customFormat="1" ht="13.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c r="DF4" s="271"/>
      <c r="DG4" s="271"/>
      <c r="DH4" s="271"/>
      <c r="DI4" s="271"/>
      <c r="DJ4" s="271"/>
      <c r="DK4" s="271"/>
      <c r="DL4" s="271"/>
      <c r="DM4" s="271"/>
      <c r="DN4" s="271"/>
      <c r="DO4" s="271"/>
      <c r="DP4" s="271"/>
      <c r="DQ4" s="271"/>
      <c r="DR4" s="271"/>
      <c r="DS4" s="271"/>
      <c r="DT4" s="271"/>
      <c r="DU4" s="271"/>
      <c r="DV4" s="271"/>
      <c r="DW4" s="271"/>
    </row>
    <row r="5" spans="1:143" s="270" customFormat="1" ht="13.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c r="DF5" s="271"/>
      <c r="DG5" s="271"/>
      <c r="DH5" s="271"/>
      <c r="DI5" s="271"/>
      <c r="DJ5" s="271"/>
      <c r="DK5" s="271"/>
      <c r="DL5" s="271"/>
      <c r="DM5" s="271"/>
      <c r="DN5" s="271"/>
      <c r="DO5" s="271"/>
      <c r="DP5" s="271"/>
      <c r="DQ5" s="271"/>
      <c r="DR5" s="271"/>
      <c r="DS5" s="271"/>
      <c r="DT5" s="271"/>
      <c r="DU5" s="271"/>
      <c r="DV5" s="271"/>
      <c r="DW5" s="271"/>
    </row>
    <row r="6" spans="1:143" s="270" customFormat="1" ht="13.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c r="DF6" s="271"/>
      <c r="DG6" s="271"/>
      <c r="DH6" s="271"/>
      <c r="DI6" s="271"/>
      <c r="DJ6" s="271"/>
      <c r="DK6" s="271"/>
      <c r="DL6" s="271"/>
      <c r="DM6" s="271"/>
      <c r="DN6" s="271"/>
      <c r="DO6" s="271"/>
      <c r="DP6" s="271"/>
      <c r="DQ6" s="271"/>
      <c r="DR6" s="271"/>
      <c r="DS6" s="271"/>
      <c r="DT6" s="271"/>
      <c r="DU6" s="271"/>
      <c r="DV6" s="271"/>
      <c r="DW6" s="271"/>
    </row>
    <row r="7" spans="1:143" s="270" customFormat="1" ht="13.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c r="DF7" s="271"/>
      <c r="DG7" s="271"/>
      <c r="DH7" s="271"/>
      <c r="DI7" s="271"/>
      <c r="DJ7" s="271"/>
      <c r="DK7" s="271"/>
      <c r="DL7" s="271"/>
      <c r="DM7" s="271"/>
      <c r="DN7" s="271"/>
      <c r="DO7" s="271"/>
      <c r="DP7" s="271"/>
      <c r="DQ7" s="271"/>
      <c r="DR7" s="271"/>
      <c r="DS7" s="271"/>
      <c r="DT7" s="271"/>
      <c r="DU7" s="271"/>
      <c r="DV7" s="271"/>
      <c r="DW7" s="271"/>
    </row>
    <row r="8" spans="1:143" s="270" customFormat="1" ht="13.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c r="DF8" s="271"/>
      <c r="DG8" s="271"/>
      <c r="DH8" s="271"/>
      <c r="DI8" s="271"/>
      <c r="DJ8" s="271"/>
      <c r="DK8" s="271"/>
      <c r="DL8" s="271"/>
      <c r="DM8" s="271"/>
      <c r="DN8" s="271"/>
      <c r="DO8" s="271"/>
      <c r="DP8" s="271"/>
      <c r="DQ8" s="271"/>
      <c r="DR8" s="271"/>
      <c r="DS8" s="271"/>
      <c r="DT8" s="271"/>
      <c r="DU8" s="271"/>
      <c r="DV8" s="271"/>
      <c r="DW8" s="271"/>
    </row>
    <row r="9" spans="1:143" s="270" customFormat="1" ht="13.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c r="DF9" s="271"/>
      <c r="DG9" s="271"/>
      <c r="DH9" s="271"/>
      <c r="DI9" s="271"/>
      <c r="DJ9" s="271"/>
      <c r="DK9" s="271"/>
      <c r="DL9" s="271"/>
      <c r="DM9" s="271"/>
      <c r="DN9" s="271"/>
      <c r="DO9" s="271"/>
      <c r="DP9" s="271"/>
      <c r="DQ9" s="271"/>
      <c r="DR9" s="271"/>
      <c r="DS9" s="271"/>
      <c r="DT9" s="271"/>
      <c r="DU9" s="271"/>
      <c r="DV9" s="271"/>
      <c r="DW9" s="271"/>
    </row>
    <row r="10" spans="1:143" s="270" customFormat="1" ht="13.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1237"/>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1237"/>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1237"/>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1237"/>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c r="DF18" s="271"/>
      <c r="DG18" s="271"/>
      <c r="DH18" s="271"/>
      <c r="DI18" s="271"/>
      <c r="DJ18" s="271"/>
      <c r="DK18" s="271"/>
      <c r="DL18" s="271"/>
      <c r="DM18" s="271"/>
      <c r="DN18" s="271"/>
      <c r="DO18" s="271"/>
      <c r="DP18" s="271"/>
      <c r="DQ18" s="271"/>
      <c r="DR18" s="271"/>
      <c r="DS18" s="271"/>
      <c r="DT18" s="271"/>
      <c r="DU18" s="271"/>
      <c r="DV18" s="271"/>
      <c r="DW18" s="271"/>
    </row>
    <row r="19" spans="1:351" ht="13.5">
      <c r="DD19" s="1237"/>
      <c r="DE19" s="1237"/>
    </row>
    <row r="20" spans="1:351" ht="13.5">
      <c r="DD20" s="1237"/>
      <c r="DE20" s="1237"/>
    </row>
    <row r="21" spans="1:351" ht="17.25">
      <c r="B21" s="1294"/>
      <c r="C21" s="1290"/>
      <c r="D21" s="1290"/>
      <c r="E21" s="1290"/>
      <c r="F21" s="1290"/>
      <c r="G21" s="1290"/>
      <c r="H21" s="1290"/>
      <c r="I21" s="1290"/>
      <c r="J21" s="1290"/>
      <c r="K21" s="1290"/>
      <c r="L21" s="1290"/>
      <c r="M21" s="1290"/>
      <c r="N21" s="1293"/>
      <c r="O21" s="1290"/>
      <c r="P21" s="1290"/>
      <c r="Q21" s="1290"/>
      <c r="R21" s="1290"/>
      <c r="S21" s="1290"/>
      <c r="T21" s="1290"/>
      <c r="U21" s="1290"/>
      <c r="V21" s="1290"/>
      <c r="W21" s="1290"/>
      <c r="X21" s="1290"/>
      <c r="Y21" s="1290"/>
      <c r="Z21" s="1290"/>
      <c r="AA21" s="1290"/>
      <c r="AB21" s="1290"/>
      <c r="AC21" s="1290"/>
      <c r="AD21" s="1290"/>
      <c r="AE21" s="1290"/>
      <c r="AF21" s="1290"/>
      <c r="AG21" s="1290"/>
      <c r="AH21" s="1290"/>
      <c r="AI21" s="1290"/>
      <c r="AJ21" s="1290"/>
      <c r="AK21" s="1290"/>
      <c r="AL21" s="1290"/>
      <c r="AM21" s="1290"/>
      <c r="AN21" s="1290"/>
      <c r="AO21" s="1290"/>
      <c r="AP21" s="1290"/>
      <c r="AQ21" s="1290"/>
      <c r="AR21" s="1290"/>
      <c r="AS21" s="1290"/>
      <c r="AT21" s="1293"/>
      <c r="AU21" s="1290"/>
      <c r="AV21" s="1290"/>
      <c r="AW21" s="1290"/>
      <c r="AX21" s="1290"/>
      <c r="AY21" s="1290"/>
      <c r="AZ21" s="1290"/>
      <c r="BA21" s="1290"/>
      <c r="BB21" s="1290"/>
      <c r="BC21" s="1290"/>
      <c r="BD21" s="1290"/>
      <c r="BE21" s="1290"/>
      <c r="BF21" s="1293"/>
      <c r="BG21" s="1290"/>
      <c r="BH21" s="1290"/>
      <c r="BI21" s="1290"/>
      <c r="BJ21" s="1290"/>
      <c r="BK21" s="1290"/>
      <c r="BL21" s="1290"/>
      <c r="BM21" s="1290"/>
      <c r="BN21" s="1290"/>
      <c r="BO21" s="1290"/>
      <c r="BP21" s="1290"/>
      <c r="BQ21" s="1290"/>
      <c r="BR21" s="1293"/>
      <c r="BS21" s="1290"/>
      <c r="BT21" s="1290"/>
      <c r="BU21" s="1290"/>
      <c r="BV21" s="1290"/>
      <c r="BW21" s="1290"/>
      <c r="BX21" s="1290"/>
      <c r="BY21" s="1290"/>
      <c r="BZ21" s="1290"/>
      <c r="CA21" s="1290"/>
      <c r="CB21" s="1290"/>
      <c r="CC21" s="1290"/>
      <c r="CD21" s="1293"/>
      <c r="CE21" s="1290"/>
      <c r="CF21" s="1290"/>
      <c r="CG21" s="1290"/>
      <c r="CH21" s="1290"/>
      <c r="CI21" s="1290"/>
      <c r="CJ21" s="1290"/>
      <c r="CK21" s="1290"/>
      <c r="CL21" s="1290"/>
      <c r="CM21" s="1290"/>
      <c r="CN21" s="1290"/>
      <c r="CO21" s="1290"/>
      <c r="CP21" s="1293"/>
      <c r="CQ21" s="1290"/>
      <c r="CR21" s="1290"/>
      <c r="CS21" s="1290"/>
      <c r="CT21" s="1290"/>
      <c r="CU21" s="1290"/>
      <c r="CV21" s="1290"/>
      <c r="CW21" s="1290"/>
      <c r="CX21" s="1290"/>
      <c r="CY21" s="1290"/>
      <c r="CZ21" s="1290"/>
      <c r="DA21" s="1290"/>
      <c r="DB21" s="1293"/>
      <c r="DC21" s="1290"/>
      <c r="DD21" s="1289"/>
      <c r="DE21" s="1237"/>
      <c r="MM21" s="1292"/>
    </row>
    <row r="22" spans="1:351" ht="17.25">
      <c r="B22" s="1238"/>
      <c r="MM22" s="1292"/>
    </row>
    <row r="23" spans="1:351" ht="13.5">
      <c r="B23" s="1238"/>
    </row>
    <row r="24" spans="1:351" ht="13.5">
      <c r="B24" s="1238"/>
    </row>
    <row r="25" spans="1:351" ht="13.5">
      <c r="B25" s="1238"/>
    </row>
    <row r="26" spans="1:351" ht="13.5">
      <c r="B26" s="1238"/>
    </row>
    <row r="27" spans="1:351" ht="13.5">
      <c r="B27" s="1238"/>
    </row>
    <row r="28" spans="1:351" ht="13.5">
      <c r="B28" s="1238"/>
    </row>
    <row r="29" spans="1:351" ht="13.5">
      <c r="B29" s="1238"/>
    </row>
    <row r="30" spans="1:351" ht="13.5">
      <c r="B30" s="1238"/>
    </row>
    <row r="31" spans="1:351" ht="13.5">
      <c r="B31" s="1238"/>
    </row>
    <row r="32" spans="1:351" ht="13.5">
      <c r="B32" s="1238"/>
    </row>
    <row r="33" spans="2:109" ht="13.5">
      <c r="B33" s="1238"/>
    </row>
    <row r="34" spans="2:109" ht="13.5">
      <c r="B34" s="1238"/>
    </row>
    <row r="35" spans="2:109" ht="13.5">
      <c r="B35" s="1238"/>
    </row>
    <row r="36" spans="2:109" ht="13.5">
      <c r="B36" s="1238"/>
    </row>
    <row r="37" spans="2:109" ht="13.5">
      <c r="B37" s="1238"/>
    </row>
    <row r="38" spans="2:109" ht="13.5">
      <c r="B38" s="1238"/>
    </row>
    <row r="39" spans="2:109" ht="13.5">
      <c r="B39" s="1243"/>
      <c r="C39" s="1242"/>
      <c r="D39" s="1242"/>
      <c r="E39" s="1242"/>
      <c r="F39" s="1242"/>
      <c r="G39" s="1242"/>
      <c r="H39" s="1242"/>
      <c r="I39" s="1242"/>
      <c r="J39" s="1242"/>
      <c r="K39" s="1242"/>
      <c r="L39" s="1242"/>
      <c r="M39" s="1242"/>
      <c r="N39" s="1242"/>
      <c r="O39" s="1242"/>
      <c r="P39" s="1242"/>
      <c r="Q39" s="1242"/>
      <c r="R39" s="1242"/>
      <c r="S39" s="1242"/>
      <c r="T39" s="1242"/>
      <c r="U39" s="1242"/>
      <c r="V39" s="1242"/>
      <c r="W39" s="1242"/>
      <c r="X39" s="1242"/>
      <c r="Y39" s="1242"/>
      <c r="Z39" s="1242"/>
      <c r="AA39" s="1242"/>
      <c r="AB39" s="1242"/>
      <c r="AC39" s="1242"/>
      <c r="AD39" s="1242"/>
      <c r="AE39" s="1242"/>
      <c r="AF39" s="1242"/>
      <c r="AG39" s="1242"/>
      <c r="AH39" s="1242"/>
      <c r="AI39" s="1242"/>
      <c r="AJ39" s="1242"/>
      <c r="AK39" s="1242"/>
      <c r="AL39" s="1242"/>
      <c r="AM39" s="1242"/>
      <c r="AN39" s="1242"/>
      <c r="AO39" s="1242"/>
      <c r="AP39" s="1242"/>
      <c r="AQ39" s="1242"/>
      <c r="AR39" s="1242"/>
      <c r="AS39" s="1242"/>
      <c r="AT39" s="1242"/>
      <c r="AU39" s="1242"/>
      <c r="AV39" s="1242"/>
      <c r="AW39" s="1242"/>
      <c r="AX39" s="1242"/>
      <c r="AY39" s="1242"/>
      <c r="AZ39" s="1242"/>
      <c r="BA39" s="1242"/>
      <c r="BB39" s="1242"/>
      <c r="BC39" s="1242"/>
      <c r="BD39" s="1242"/>
      <c r="BE39" s="1242"/>
      <c r="BF39" s="1242"/>
      <c r="BG39" s="1242"/>
      <c r="BH39" s="1242"/>
      <c r="BI39" s="1242"/>
      <c r="BJ39" s="1242"/>
      <c r="BK39" s="1242"/>
      <c r="BL39" s="1242"/>
      <c r="BM39" s="1242"/>
      <c r="BN39" s="1242"/>
      <c r="BO39" s="1242"/>
      <c r="BP39" s="1242"/>
      <c r="BQ39" s="1242"/>
      <c r="BR39" s="1242"/>
      <c r="BS39" s="1242"/>
      <c r="BT39" s="1242"/>
      <c r="BU39" s="1242"/>
      <c r="BV39" s="1242"/>
      <c r="BW39" s="1242"/>
      <c r="BX39" s="1242"/>
      <c r="BY39" s="1242"/>
      <c r="BZ39" s="1242"/>
      <c r="CA39" s="1242"/>
      <c r="CB39" s="1242"/>
      <c r="CC39" s="1242"/>
      <c r="CD39" s="1242"/>
      <c r="CE39" s="1242"/>
      <c r="CF39" s="1242"/>
      <c r="CG39" s="1242"/>
      <c r="CH39" s="1242"/>
      <c r="CI39" s="1242"/>
      <c r="CJ39" s="1242"/>
      <c r="CK39" s="1242"/>
      <c r="CL39" s="1242"/>
      <c r="CM39" s="1242"/>
      <c r="CN39" s="1242"/>
      <c r="CO39" s="1242"/>
      <c r="CP39" s="1242"/>
      <c r="CQ39" s="1242"/>
      <c r="CR39" s="1242"/>
      <c r="CS39" s="1242"/>
      <c r="CT39" s="1242"/>
      <c r="CU39" s="1242"/>
      <c r="CV39" s="1242"/>
      <c r="CW39" s="1242"/>
      <c r="CX39" s="1242"/>
      <c r="CY39" s="1242"/>
      <c r="CZ39" s="1242"/>
      <c r="DA39" s="1242"/>
      <c r="DB39" s="1242"/>
      <c r="DC39" s="1242"/>
      <c r="DD39" s="1241"/>
    </row>
    <row r="40" spans="2:109" ht="13.5">
      <c r="B40" s="1279"/>
      <c r="DD40" s="1279"/>
      <c r="DE40" s="1237"/>
    </row>
    <row r="41" spans="2:109" ht="17.25">
      <c r="B41" s="1291" t="s">
        <v>593</v>
      </c>
      <c r="C41" s="1290"/>
      <c r="D41" s="1290"/>
      <c r="E41" s="1290"/>
      <c r="F41" s="1290"/>
      <c r="G41" s="1290"/>
      <c r="H41" s="1290"/>
      <c r="I41" s="1290"/>
      <c r="J41" s="1290"/>
      <c r="K41" s="1290"/>
      <c r="L41" s="1290"/>
      <c r="M41" s="1290"/>
      <c r="N41" s="1290"/>
      <c r="O41" s="1290"/>
      <c r="P41" s="1290"/>
      <c r="Q41" s="1290"/>
      <c r="R41" s="1290"/>
      <c r="S41" s="1290"/>
      <c r="T41" s="1290"/>
      <c r="U41" s="1290"/>
      <c r="V41" s="1290"/>
      <c r="W41" s="1290"/>
      <c r="X41" s="1290"/>
      <c r="Y41" s="1290"/>
      <c r="Z41" s="1290"/>
      <c r="AA41" s="1290"/>
      <c r="AB41" s="1290"/>
      <c r="AC41" s="1290"/>
      <c r="AD41" s="1290"/>
      <c r="AE41" s="1290"/>
      <c r="AF41" s="1290"/>
      <c r="AG41" s="1290"/>
      <c r="AH41" s="1290"/>
      <c r="AI41" s="1290"/>
      <c r="AJ41" s="1290"/>
      <c r="AK41" s="1290"/>
      <c r="AL41" s="1290"/>
      <c r="AM41" s="1290"/>
      <c r="AN41" s="1290"/>
      <c r="AO41" s="1290"/>
      <c r="AP41" s="1290"/>
      <c r="AQ41" s="1290"/>
      <c r="AR41" s="1290"/>
      <c r="AS41" s="1290"/>
      <c r="AT41" s="1290"/>
      <c r="AU41" s="1290"/>
      <c r="AV41" s="1290"/>
      <c r="AW41" s="1290"/>
      <c r="AX41" s="1290"/>
      <c r="AY41" s="1290"/>
      <c r="AZ41" s="1290"/>
      <c r="BA41" s="1290"/>
      <c r="BB41" s="1290"/>
      <c r="BC41" s="1290"/>
      <c r="BD41" s="1290"/>
      <c r="BE41" s="1290"/>
      <c r="BF41" s="1290"/>
      <c r="BG41" s="1290"/>
      <c r="BH41" s="1290"/>
      <c r="BI41" s="1290"/>
      <c r="BJ41" s="1290"/>
      <c r="BK41" s="1290"/>
      <c r="BL41" s="1290"/>
      <c r="BM41" s="1290"/>
      <c r="BN41" s="1290"/>
      <c r="BO41" s="1290"/>
      <c r="BP41" s="1290"/>
      <c r="BQ41" s="1290"/>
      <c r="BR41" s="1290"/>
      <c r="BS41" s="1290"/>
      <c r="BT41" s="1290"/>
      <c r="BU41" s="1290"/>
      <c r="BV41" s="1290"/>
      <c r="BW41" s="1290"/>
      <c r="BX41" s="1290"/>
      <c r="BY41" s="1290"/>
      <c r="BZ41" s="1290"/>
      <c r="CA41" s="1290"/>
      <c r="CB41" s="1290"/>
      <c r="CC41" s="1290"/>
      <c r="CD41" s="1290"/>
      <c r="CE41" s="1290"/>
      <c r="CF41" s="1290"/>
      <c r="CG41" s="1290"/>
      <c r="CH41" s="1290"/>
      <c r="CI41" s="1290"/>
      <c r="CJ41" s="1290"/>
      <c r="CK41" s="1290"/>
      <c r="CL41" s="1290"/>
      <c r="CM41" s="1290"/>
      <c r="CN41" s="1290"/>
      <c r="CO41" s="1290"/>
      <c r="CP41" s="1290"/>
      <c r="CQ41" s="1290"/>
      <c r="CR41" s="1290"/>
      <c r="CS41" s="1290"/>
      <c r="CT41" s="1290"/>
      <c r="CU41" s="1290"/>
      <c r="CV41" s="1290"/>
      <c r="CW41" s="1290"/>
      <c r="CX41" s="1290"/>
      <c r="CY41" s="1290"/>
      <c r="CZ41" s="1290"/>
      <c r="DA41" s="1290"/>
      <c r="DB41" s="1290"/>
      <c r="DC41" s="1290"/>
      <c r="DD41" s="1289"/>
    </row>
    <row r="42" spans="2:109" ht="13.5">
      <c r="B42" s="1238"/>
      <c r="G42" s="1275"/>
      <c r="I42" s="1274"/>
      <c r="J42" s="1274"/>
      <c r="K42" s="1274"/>
      <c r="AM42" s="1275"/>
      <c r="AN42" s="1275" t="s">
        <v>588</v>
      </c>
      <c r="AP42" s="1274"/>
      <c r="AQ42" s="1274"/>
      <c r="AR42" s="1274"/>
      <c r="AY42" s="1275"/>
      <c r="BA42" s="1274"/>
      <c r="BB42" s="1274"/>
      <c r="BC42" s="1274"/>
      <c r="BK42" s="1275"/>
      <c r="BM42" s="1274"/>
      <c r="BN42" s="1274"/>
      <c r="BO42" s="1274"/>
      <c r="BW42" s="1275"/>
      <c r="BY42" s="1274"/>
      <c r="BZ42" s="1274"/>
      <c r="CA42" s="1274"/>
      <c r="CI42" s="1275"/>
      <c r="CK42" s="1274"/>
      <c r="CL42" s="1274"/>
      <c r="CM42" s="1274"/>
      <c r="CU42" s="1275"/>
      <c r="CW42" s="1274"/>
      <c r="CX42" s="1274"/>
      <c r="CY42" s="1274"/>
    </row>
    <row r="43" spans="2:109" ht="13.5" customHeight="1">
      <c r="B43" s="1238"/>
      <c r="AN43" s="1273" t="s">
        <v>587</v>
      </c>
      <c r="AO43" s="1272"/>
      <c r="AP43" s="1272"/>
      <c r="AQ43" s="1272"/>
      <c r="AR43" s="1272"/>
      <c r="AS43" s="1272"/>
      <c r="AT43" s="1272"/>
      <c r="AU43" s="1272"/>
      <c r="AV43" s="1272"/>
      <c r="AW43" s="1272"/>
      <c r="AX43" s="1272"/>
      <c r="AY43" s="1272"/>
      <c r="AZ43" s="1272"/>
      <c r="BA43" s="1272"/>
      <c r="BB43" s="1272"/>
      <c r="BC43" s="1272"/>
      <c r="BD43" s="1272"/>
      <c r="BE43" s="1272"/>
      <c r="BF43" s="1272"/>
      <c r="BG43" s="1272"/>
      <c r="BH43" s="1272"/>
      <c r="BI43" s="1272"/>
      <c r="BJ43" s="1272"/>
      <c r="BK43" s="1272"/>
      <c r="BL43" s="1272"/>
      <c r="BM43" s="1272"/>
      <c r="BN43" s="1272"/>
      <c r="BO43" s="1272"/>
      <c r="BP43" s="1272"/>
      <c r="BQ43" s="1272"/>
      <c r="BR43" s="1272"/>
      <c r="BS43" s="1272"/>
      <c r="BT43" s="1272"/>
      <c r="BU43" s="1272"/>
      <c r="BV43" s="1272"/>
      <c r="BW43" s="1272"/>
      <c r="BX43" s="1272"/>
      <c r="BY43" s="1272"/>
      <c r="BZ43" s="1272"/>
      <c r="CA43" s="1272"/>
      <c r="CB43" s="1272"/>
      <c r="CC43" s="1272"/>
      <c r="CD43" s="1272"/>
      <c r="CE43" s="1272"/>
      <c r="CF43" s="1272"/>
      <c r="CG43" s="1272"/>
      <c r="CH43" s="1272"/>
      <c r="CI43" s="1272"/>
      <c r="CJ43" s="1272"/>
      <c r="CK43" s="1272"/>
      <c r="CL43" s="1272"/>
      <c r="CM43" s="1272"/>
      <c r="CN43" s="1272"/>
      <c r="CO43" s="1272"/>
      <c r="CP43" s="1272"/>
      <c r="CQ43" s="1272"/>
      <c r="CR43" s="1272"/>
      <c r="CS43" s="1272"/>
      <c r="CT43" s="1272"/>
      <c r="CU43" s="1272"/>
      <c r="CV43" s="1272"/>
      <c r="CW43" s="1272"/>
      <c r="CX43" s="1272"/>
      <c r="CY43" s="1272"/>
      <c r="CZ43" s="1272"/>
      <c r="DA43" s="1272"/>
      <c r="DB43" s="1272"/>
      <c r="DC43" s="1271"/>
    </row>
    <row r="44" spans="2:109" ht="13.5">
      <c r="B44" s="1238"/>
      <c r="AN44" s="1270"/>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68"/>
    </row>
    <row r="45" spans="2:109" ht="13.5">
      <c r="B45" s="1238"/>
      <c r="AN45" s="1270"/>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68"/>
    </row>
    <row r="46" spans="2:109" ht="13.5">
      <c r="B46" s="1238"/>
      <c r="AN46" s="1270"/>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68"/>
    </row>
    <row r="47" spans="2:109" ht="13.5">
      <c r="B47" s="1238"/>
      <c r="AN47" s="1267"/>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5"/>
    </row>
    <row r="48" spans="2:109" ht="13.5">
      <c r="B48" s="1238"/>
      <c r="H48" s="1252"/>
      <c r="I48" s="1252"/>
      <c r="J48" s="1252"/>
      <c r="AN48" s="1252"/>
      <c r="AO48" s="1252"/>
      <c r="AP48" s="1252"/>
      <c r="AZ48" s="1252"/>
      <c r="BA48" s="1252"/>
      <c r="BB48" s="1252"/>
      <c r="BL48" s="1252"/>
      <c r="BM48" s="1252"/>
      <c r="BN48" s="1252"/>
      <c r="BX48" s="1252"/>
      <c r="BY48" s="1252"/>
      <c r="BZ48" s="1252"/>
      <c r="CJ48" s="1252"/>
      <c r="CK48" s="1252"/>
      <c r="CL48" s="1252"/>
      <c r="CV48" s="1252"/>
      <c r="CW48" s="1252"/>
      <c r="CX48" s="1252"/>
    </row>
    <row r="49" spans="1:109" ht="13.5">
      <c r="B49" s="1238"/>
      <c r="AN49" s="1237" t="s">
        <v>586</v>
      </c>
    </row>
    <row r="50" spans="1:109" ht="13.5">
      <c r="B50" s="1238"/>
      <c r="G50" s="1250"/>
      <c r="H50" s="1250"/>
      <c r="I50" s="1250"/>
      <c r="J50" s="1250"/>
      <c r="K50" s="1259"/>
      <c r="L50" s="1259"/>
      <c r="M50" s="1258"/>
      <c r="N50" s="1258"/>
      <c r="AN50" s="1257"/>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5"/>
      <c r="BP50" s="1247" t="s">
        <v>565</v>
      </c>
      <c r="BQ50" s="1247"/>
      <c r="BR50" s="1247"/>
      <c r="BS50" s="1247"/>
      <c r="BT50" s="1247"/>
      <c r="BU50" s="1247"/>
      <c r="BV50" s="1247"/>
      <c r="BW50" s="1247"/>
      <c r="BX50" s="1247" t="s">
        <v>566</v>
      </c>
      <c r="BY50" s="1247"/>
      <c r="BZ50" s="1247"/>
      <c r="CA50" s="1247"/>
      <c r="CB50" s="1247"/>
      <c r="CC50" s="1247"/>
      <c r="CD50" s="1247"/>
      <c r="CE50" s="1247"/>
      <c r="CF50" s="1247" t="s">
        <v>567</v>
      </c>
      <c r="CG50" s="1247"/>
      <c r="CH50" s="1247"/>
      <c r="CI50" s="1247"/>
      <c r="CJ50" s="1247"/>
      <c r="CK50" s="1247"/>
      <c r="CL50" s="1247"/>
      <c r="CM50" s="1247"/>
      <c r="CN50" s="1247" t="s">
        <v>568</v>
      </c>
      <c r="CO50" s="1247"/>
      <c r="CP50" s="1247"/>
      <c r="CQ50" s="1247"/>
      <c r="CR50" s="1247"/>
      <c r="CS50" s="1247"/>
      <c r="CT50" s="1247"/>
      <c r="CU50" s="1247"/>
      <c r="CV50" s="1247" t="s">
        <v>569</v>
      </c>
      <c r="CW50" s="1247"/>
      <c r="CX50" s="1247"/>
      <c r="CY50" s="1247"/>
      <c r="CZ50" s="1247"/>
      <c r="DA50" s="1247"/>
      <c r="DB50" s="1247"/>
      <c r="DC50" s="1247"/>
    </row>
    <row r="51" spans="1:109" ht="13.5" customHeight="1">
      <c r="B51" s="1238"/>
      <c r="G51" s="1254"/>
      <c r="H51" s="1254"/>
      <c r="I51" s="1288"/>
      <c r="J51" s="1288"/>
      <c r="K51" s="1253"/>
      <c r="L51" s="1253"/>
      <c r="M51" s="1253"/>
      <c r="N51" s="1253"/>
      <c r="AM51" s="1252"/>
      <c r="AN51" s="1246" t="s">
        <v>585</v>
      </c>
      <c r="AO51" s="1246"/>
      <c r="AP51" s="1246"/>
      <c r="AQ51" s="1246"/>
      <c r="AR51" s="1246"/>
      <c r="AS51" s="1246"/>
      <c r="AT51" s="1246"/>
      <c r="AU51" s="1246"/>
      <c r="AV51" s="1246"/>
      <c r="AW51" s="1246"/>
      <c r="AX51" s="1246"/>
      <c r="AY51" s="1246"/>
      <c r="AZ51" s="1246"/>
      <c r="BA51" s="1246"/>
      <c r="BB51" s="1246" t="s">
        <v>591</v>
      </c>
      <c r="BC51" s="1246"/>
      <c r="BD51" s="1246"/>
      <c r="BE51" s="1246"/>
      <c r="BF51" s="1246"/>
      <c r="BG51" s="1246"/>
      <c r="BH51" s="1246"/>
      <c r="BI51" s="1246"/>
      <c r="BJ51" s="1246"/>
      <c r="BK51" s="1246"/>
      <c r="BL51" s="1246"/>
      <c r="BM51" s="1246"/>
      <c r="BN51" s="1246"/>
      <c r="BO51" s="1246"/>
      <c r="BP51" s="1287"/>
      <c r="BQ51" s="1245"/>
      <c r="BR51" s="1245"/>
      <c r="BS51" s="1245"/>
      <c r="BT51" s="1245"/>
      <c r="BU51" s="1245"/>
      <c r="BV51" s="1245"/>
      <c r="BW51" s="1245"/>
      <c r="BX51" s="1287"/>
      <c r="BY51" s="1245"/>
      <c r="BZ51" s="1245"/>
      <c r="CA51" s="1245"/>
      <c r="CB51" s="1245"/>
      <c r="CC51" s="1245"/>
      <c r="CD51" s="1245"/>
      <c r="CE51" s="1245"/>
      <c r="CF51" s="1245">
        <v>45.4</v>
      </c>
      <c r="CG51" s="1245"/>
      <c r="CH51" s="1245"/>
      <c r="CI51" s="1245"/>
      <c r="CJ51" s="1245"/>
      <c r="CK51" s="1245"/>
      <c r="CL51" s="1245"/>
      <c r="CM51" s="1245"/>
      <c r="CN51" s="1245">
        <v>37.1</v>
      </c>
      <c r="CO51" s="1245"/>
      <c r="CP51" s="1245"/>
      <c r="CQ51" s="1245"/>
      <c r="CR51" s="1245"/>
      <c r="CS51" s="1245"/>
      <c r="CT51" s="1245"/>
      <c r="CU51" s="1245"/>
      <c r="CV51" s="1245">
        <v>25.5</v>
      </c>
      <c r="CW51" s="1245"/>
      <c r="CX51" s="1245"/>
      <c r="CY51" s="1245"/>
      <c r="CZ51" s="1245"/>
      <c r="DA51" s="1245"/>
      <c r="DB51" s="1245"/>
      <c r="DC51" s="1245"/>
    </row>
    <row r="52" spans="1:109" ht="13.5">
      <c r="B52" s="1238"/>
      <c r="G52" s="1254"/>
      <c r="H52" s="1254"/>
      <c r="I52" s="1288"/>
      <c r="J52" s="1288"/>
      <c r="K52" s="1253"/>
      <c r="L52" s="1253"/>
      <c r="M52" s="1253"/>
      <c r="N52" s="1253"/>
      <c r="AM52" s="1252"/>
      <c r="AN52" s="1246"/>
      <c r="AO52" s="1246"/>
      <c r="AP52" s="1246"/>
      <c r="AQ52" s="1246"/>
      <c r="AR52" s="1246"/>
      <c r="AS52" s="1246"/>
      <c r="AT52" s="1246"/>
      <c r="AU52" s="1246"/>
      <c r="AV52" s="1246"/>
      <c r="AW52" s="1246"/>
      <c r="AX52" s="1246"/>
      <c r="AY52" s="1246"/>
      <c r="AZ52" s="1246"/>
      <c r="BA52" s="1246"/>
      <c r="BB52" s="1246"/>
      <c r="BC52" s="1246"/>
      <c r="BD52" s="1246"/>
      <c r="BE52" s="1246"/>
      <c r="BF52" s="1246"/>
      <c r="BG52" s="1246"/>
      <c r="BH52" s="1246"/>
      <c r="BI52" s="1246"/>
      <c r="BJ52" s="1246"/>
      <c r="BK52" s="1246"/>
      <c r="BL52" s="1246"/>
      <c r="BM52" s="1246"/>
      <c r="BN52" s="1246"/>
      <c r="BO52" s="1246"/>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ht="13.5">
      <c r="A53" s="1274"/>
      <c r="B53" s="1238"/>
      <c r="G53" s="1254"/>
      <c r="H53" s="1254"/>
      <c r="I53" s="1250"/>
      <c r="J53" s="1250"/>
      <c r="K53" s="1253"/>
      <c r="L53" s="1253"/>
      <c r="M53" s="1253"/>
      <c r="N53" s="1253"/>
      <c r="AM53" s="1252"/>
      <c r="AN53" s="1246"/>
      <c r="AO53" s="1246"/>
      <c r="AP53" s="1246"/>
      <c r="AQ53" s="1246"/>
      <c r="AR53" s="1246"/>
      <c r="AS53" s="1246"/>
      <c r="AT53" s="1246"/>
      <c r="AU53" s="1246"/>
      <c r="AV53" s="1246"/>
      <c r="AW53" s="1246"/>
      <c r="AX53" s="1246"/>
      <c r="AY53" s="1246"/>
      <c r="AZ53" s="1246"/>
      <c r="BA53" s="1246"/>
      <c r="BB53" s="1246" t="s">
        <v>590</v>
      </c>
      <c r="BC53" s="1246"/>
      <c r="BD53" s="1246"/>
      <c r="BE53" s="1246"/>
      <c r="BF53" s="1246"/>
      <c r="BG53" s="1246"/>
      <c r="BH53" s="1246"/>
      <c r="BI53" s="1246"/>
      <c r="BJ53" s="1246"/>
      <c r="BK53" s="1246"/>
      <c r="BL53" s="1246"/>
      <c r="BM53" s="1246"/>
      <c r="BN53" s="1246"/>
      <c r="BO53" s="1246"/>
      <c r="BP53" s="1287"/>
      <c r="BQ53" s="1245"/>
      <c r="BR53" s="1245"/>
      <c r="BS53" s="1245"/>
      <c r="BT53" s="1245"/>
      <c r="BU53" s="1245"/>
      <c r="BV53" s="1245"/>
      <c r="BW53" s="1245"/>
      <c r="BX53" s="1287"/>
      <c r="BY53" s="1245"/>
      <c r="BZ53" s="1245"/>
      <c r="CA53" s="1245"/>
      <c r="CB53" s="1245"/>
      <c r="CC53" s="1245"/>
      <c r="CD53" s="1245"/>
      <c r="CE53" s="1245"/>
      <c r="CF53" s="1245">
        <v>65.2</v>
      </c>
      <c r="CG53" s="1245"/>
      <c r="CH53" s="1245"/>
      <c r="CI53" s="1245"/>
      <c r="CJ53" s="1245"/>
      <c r="CK53" s="1245"/>
      <c r="CL53" s="1245"/>
      <c r="CM53" s="1245"/>
      <c r="CN53" s="1245">
        <v>63.8</v>
      </c>
      <c r="CO53" s="1245"/>
      <c r="CP53" s="1245"/>
      <c r="CQ53" s="1245"/>
      <c r="CR53" s="1245"/>
      <c r="CS53" s="1245"/>
      <c r="CT53" s="1245"/>
      <c r="CU53" s="1245"/>
      <c r="CV53" s="1245">
        <v>65.3</v>
      </c>
      <c r="CW53" s="1245"/>
      <c r="CX53" s="1245"/>
      <c r="CY53" s="1245"/>
      <c r="CZ53" s="1245"/>
      <c r="DA53" s="1245"/>
      <c r="DB53" s="1245"/>
      <c r="DC53" s="1245"/>
    </row>
    <row r="54" spans="1:109" ht="13.5">
      <c r="A54" s="1274"/>
      <c r="B54" s="1238"/>
      <c r="G54" s="1254"/>
      <c r="H54" s="1254"/>
      <c r="I54" s="1250"/>
      <c r="J54" s="1250"/>
      <c r="K54" s="1253"/>
      <c r="L54" s="1253"/>
      <c r="M54" s="1253"/>
      <c r="N54" s="1253"/>
      <c r="AM54" s="1252"/>
      <c r="AN54" s="1246"/>
      <c r="AO54" s="1246"/>
      <c r="AP54" s="1246"/>
      <c r="AQ54" s="1246"/>
      <c r="AR54" s="1246"/>
      <c r="AS54" s="1246"/>
      <c r="AT54" s="1246"/>
      <c r="AU54" s="1246"/>
      <c r="AV54" s="1246"/>
      <c r="AW54" s="1246"/>
      <c r="AX54" s="1246"/>
      <c r="AY54" s="1246"/>
      <c r="AZ54" s="1246"/>
      <c r="BA54" s="1246"/>
      <c r="BB54" s="1246"/>
      <c r="BC54" s="1246"/>
      <c r="BD54" s="1246"/>
      <c r="BE54" s="1246"/>
      <c r="BF54" s="1246"/>
      <c r="BG54" s="1246"/>
      <c r="BH54" s="1246"/>
      <c r="BI54" s="1246"/>
      <c r="BJ54" s="1246"/>
      <c r="BK54" s="1246"/>
      <c r="BL54" s="1246"/>
      <c r="BM54" s="1246"/>
      <c r="BN54" s="1246"/>
      <c r="BO54" s="1246"/>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ht="13.5">
      <c r="A55" s="1274"/>
      <c r="B55" s="1238"/>
      <c r="G55" s="1250"/>
      <c r="H55" s="1250"/>
      <c r="I55" s="1250"/>
      <c r="J55" s="1250"/>
      <c r="K55" s="1253"/>
      <c r="L55" s="1253"/>
      <c r="M55" s="1253"/>
      <c r="N55" s="1253"/>
      <c r="AN55" s="1247" t="s">
        <v>592</v>
      </c>
      <c r="AO55" s="1247"/>
      <c r="AP55" s="1247"/>
      <c r="AQ55" s="1247"/>
      <c r="AR55" s="1247"/>
      <c r="AS55" s="1247"/>
      <c r="AT55" s="1247"/>
      <c r="AU55" s="1247"/>
      <c r="AV55" s="1247"/>
      <c r="AW55" s="1247"/>
      <c r="AX55" s="1247"/>
      <c r="AY55" s="1247"/>
      <c r="AZ55" s="1247"/>
      <c r="BA55" s="1247"/>
      <c r="BB55" s="1246" t="s">
        <v>591</v>
      </c>
      <c r="BC55" s="1246"/>
      <c r="BD55" s="1246"/>
      <c r="BE55" s="1246"/>
      <c r="BF55" s="1246"/>
      <c r="BG55" s="1246"/>
      <c r="BH55" s="1246"/>
      <c r="BI55" s="1246"/>
      <c r="BJ55" s="1246"/>
      <c r="BK55" s="1246"/>
      <c r="BL55" s="1246"/>
      <c r="BM55" s="1246"/>
      <c r="BN55" s="1246"/>
      <c r="BO55" s="1246"/>
      <c r="BP55" s="1287"/>
      <c r="BQ55" s="1245"/>
      <c r="BR55" s="1245"/>
      <c r="BS55" s="1245"/>
      <c r="BT55" s="1245"/>
      <c r="BU55" s="1245"/>
      <c r="BV55" s="1245"/>
      <c r="BW55" s="1245"/>
      <c r="BX55" s="1287"/>
      <c r="BY55" s="1245"/>
      <c r="BZ55" s="1245"/>
      <c r="CA55" s="1245"/>
      <c r="CB55" s="1245"/>
      <c r="CC55" s="1245"/>
      <c r="CD55" s="1245"/>
      <c r="CE55" s="1245"/>
      <c r="CF55" s="1245">
        <v>58.9</v>
      </c>
      <c r="CG55" s="1245"/>
      <c r="CH55" s="1245"/>
      <c r="CI55" s="1245"/>
      <c r="CJ55" s="1245"/>
      <c r="CK55" s="1245"/>
      <c r="CL55" s="1245"/>
      <c r="CM55" s="1245"/>
      <c r="CN55" s="1245">
        <v>51.4</v>
      </c>
      <c r="CO55" s="1245"/>
      <c r="CP55" s="1245"/>
      <c r="CQ55" s="1245"/>
      <c r="CR55" s="1245"/>
      <c r="CS55" s="1245"/>
      <c r="CT55" s="1245"/>
      <c r="CU55" s="1245"/>
      <c r="CV55" s="1245">
        <v>46.8</v>
      </c>
      <c r="CW55" s="1245"/>
      <c r="CX55" s="1245"/>
      <c r="CY55" s="1245"/>
      <c r="CZ55" s="1245"/>
      <c r="DA55" s="1245"/>
      <c r="DB55" s="1245"/>
      <c r="DC55" s="1245"/>
    </row>
    <row r="56" spans="1:109" ht="13.5">
      <c r="A56" s="1274"/>
      <c r="B56" s="1238"/>
      <c r="G56" s="1250"/>
      <c r="H56" s="1250"/>
      <c r="I56" s="1250"/>
      <c r="J56" s="1250"/>
      <c r="K56" s="1253"/>
      <c r="L56" s="1253"/>
      <c r="M56" s="1253"/>
      <c r="N56" s="1253"/>
      <c r="AN56" s="1247"/>
      <c r="AO56" s="1247"/>
      <c r="AP56" s="1247"/>
      <c r="AQ56" s="1247"/>
      <c r="AR56" s="1247"/>
      <c r="AS56" s="1247"/>
      <c r="AT56" s="1247"/>
      <c r="AU56" s="1247"/>
      <c r="AV56" s="1247"/>
      <c r="AW56" s="1247"/>
      <c r="AX56" s="1247"/>
      <c r="AY56" s="1247"/>
      <c r="AZ56" s="1247"/>
      <c r="BA56" s="1247"/>
      <c r="BB56" s="1246"/>
      <c r="BC56" s="1246"/>
      <c r="BD56" s="1246"/>
      <c r="BE56" s="1246"/>
      <c r="BF56" s="1246"/>
      <c r="BG56" s="1246"/>
      <c r="BH56" s="1246"/>
      <c r="BI56" s="1246"/>
      <c r="BJ56" s="1246"/>
      <c r="BK56" s="1246"/>
      <c r="BL56" s="1246"/>
      <c r="BM56" s="1246"/>
      <c r="BN56" s="1246"/>
      <c r="BO56" s="1246"/>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1274" customFormat="1" ht="13.5">
      <c r="B57" s="1280"/>
      <c r="G57" s="1250"/>
      <c r="H57" s="1250"/>
      <c r="I57" s="1249"/>
      <c r="J57" s="1249"/>
      <c r="K57" s="1253"/>
      <c r="L57" s="1253"/>
      <c r="M57" s="1253"/>
      <c r="N57" s="1253"/>
      <c r="AM57" s="1237"/>
      <c r="AN57" s="1247"/>
      <c r="AO57" s="1247"/>
      <c r="AP57" s="1247"/>
      <c r="AQ57" s="1247"/>
      <c r="AR57" s="1247"/>
      <c r="AS57" s="1247"/>
      <c r="AT57" s="1247"/>
      <c r="AU57" s="1247"/>
      <c r="AV57" s="1247"/>
      <c r="AW57" s="1247"/>
      <c r="AX57" s="1247"/>
      <c r="AY57" s="1247"/>
      <c r="AZ57" s="1247"/>
      <c r="BA57" s="1247"/>
      <c r="BB57" s="1246" t="s">
        <v>590</v>
      </c>
      <c r="BC57" s="1246"/>
      <c r="BD57" s="1246"/>
      <c r="BE57" s="1246"/>
      <c r="BF57" s="1246"/>
      <c r="BG57" s="1246"/>
      <c r="BH57" s="1246"/>
      <c r="BI57" s="1246"/>
      <c r="BJ57" s="1246"/>
      <c r="BK57" s="1246"/>
      <c r="BL57" s="1246"/>
      <c r="BM57" s="1246"/>
      <c r="BN57" s="1246"/>
      <c r="BO57" s="1246"/>
      <c r="BP57" s="1287"/>
      <c r="BQ57" s="1245"/>
      <c r="BR57" s="1245"/>
      <c r="BS57" s="1245"/>
      <c r="BT57" s="1245"/>
      <c r="BU57" s="1245"/>
      <c r="BV57" s="1245"/>
      <c r="BW57" s="1245"/>
      <c r="BX57" s="1287"/>
      <c r="BY57" s="1245"/>
      <c r="BZ57" s="1245"/>
      <c r="CA57" s="1245"/>
      <c r="CB57" s="1245"/>
      <c r="CC57" s="1245"/>
      <c r="CD57" s="1245"/>
      <c r="CE57" s="1245"/>
      <c r="CF57" s="1245">
        <v>55.6</v>
      </c>
      <c r="CG57" s="1245"/>
      <c r="CH57" s="1245"/>
      <c r="CI57" s="1245"/>
      <c r="CJ57" s="1245"/>
      <c r="CK57" s="1245"/>
      <c r="CL57" s="1245"/>
      <c r="CM57" s="1245"/>
      <c r="CN57" s="1245">
        <v>59.8</v>
      </c>
      <c r="CO57" s="1245"/>
      <c r="CP57" s="1245"/>
      <c r="CQ57" s="1245"/>
      <c r="CR57" s="1245"/>
      <c r="CS57" s="1245"/>
      <c r="CT57" s="1245"/>
      <c r="CU57" s="1245"/>
      <c r="CV57" s="1245">
        <v>60.5</v>
      </c>
      <c r="CW57" s="1245"/>
      <c r="CX57" s="1245"/>
      <c r="CY57" s="1245"/>
      <c r="CZ57" s="1245"/>
      <c r="DA57" s="1245"/>
      <c r="DB57" s="1245"/>
      <c r="DC57" s="1245"/>
      <c r="DD57" s="1285"/>
      <c r="DE57" s="1280"/>
    </row>
    <row r="58" spans="1:109" s="1274" customFormat="1" ht="13.5">
      <c r="A58" s="1237"/>
      <c r="B58" s="1280"/>
      <c r="G58" s="1250"/>
      <c r="H58" s="1250"/>
      <c r="I58" s="1249"/>
      <c r="J58" s="1249"/>
      <c r="K58" s="1253"/>
      <c r="L58" s="1253"/>
      <c r="M58" s="1253"/>
      <c r="N58" s="1253"/>
      <c r="AM58" s="1237"/>
      <c r="AN58" s="1247"/>
      <c r="AO58" s="1247"/>
      <c r="AP58" s="1247"/>
      <c r="AQ58" s="1247"/>
      <c r="AR58" s="1247"/>
      <c r="AS58" s="1247"/>
      <c r="AT58" s="1247"/>
      <c r="AU58" s="1247"/>
      <c r="AV58" s="1247"/>
      <c r="AW58" s="1247"/>
      <c r="AX58" s="1247"/>
      <c r="AY58" s="1247"/>
      <c r="AZ58" s="1247"/>
      <c r="BA58" s="1247"/>
      <c r="BB58" s="1246"/>
      <c r="BC58" s="1246"/>
      <c r="BD58" s="1246"/>
      <c r="BE58" s="1246"/>
      <c r="BF58" s="1246"/>
      <c r="BG58" s="1246"/>
      <c r="BH58" s="1246"/>
      <c r="BI58" s="1246"/>
      <c r="BJ58" s="1246"/>
      <c r="BK58" s="1246"/>
      <c r="BL58" s="1246"/>
      <c r="BM58" s="1246"/>
      <c r="BN58" s="1246"/>
      <c r="BO58" s="1246"/>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1285"/>
      <c r="DE58" s="1280"/>
    </row>
    <row r="59" spans="1:109" s="1274" customFormat="1" ht="13.5">
      <c r="A59" s="1237"/>
      <c r="B59" s="1280"/>
      <c r="K59" s="1286"/>
      <c r="L59" s="1286"/>
      <c r="M59" s="1286"/>
      <c r="N59" s="1286"/>
      <c r="AQ59" s="1286"/>
      <c r="AR59" s="1286"/>
      <c r="AS59" s="1286"/>
      <c r="AT59" s="1286"/>
      <c r="BC59" s="1286"/>
      <c r="BD59" s="1286"/>
      <c r="BE59" s="1286"/>
      <c r="BF59" s="1286"/>
      <c r="BO59" s="1286"/>
      <c r="BP59" s="1286"/>
      <c r="BQ59" s="1286"/>
      <c r="BR59" s="1286"/>
      <c r="CA59" s="1286"/>
      <c r="CB59" s="1286"/>
      <c r="CC59" s="1286"/>
      <c r="CD59" s="1286"/>
      <c r="CM59" s="1286"/>
      <c r="CN59" s="1286"/>
      <c r="CO59" s="1286"/>
      <c r="CP59" s="1286"/>
      <c r="CY59" s="1286"/>
      <c r="CZ59" s="1286"/>
      <c r="DA59" s="1286"/>
      <c r="DB59" s="1286"/>
      <c r="DC59" s="1286"/>
      <c r="DD59" s="1285"/>
      <c r="DE59" s="1280"/>
    </row>
    <row r="60" spans="1:109" s="1274" customFormat="1" ht="13.5">
      <c r="A60" s="1237"/>
      <c r="B60" s="1280"/>
      <c r="K60" s="1286"/>
      <c r="L60" s="1286"/>
      <c r="M60" s="1286"/>
      <c r="N60" s="1286"/>
      <c r="AQ60" s="1286"/>
      <c r="AR60" s="1286"/>
      <c r="AS60" s="1286"/>
      <c r="AT60" s="1286"/>
      <c r="BC60" s="1286"/>
      <c r="BD60" s="1286"/>
      <c r="BE60" s="1286"/>
      <c r="BF60" s="1286"/>
      <c r="BO60" s="1286"/>
      <c r="BP60" s="1286"/>
      <c r="BQ60" s="1286"/>
      <c r="BR60" s="1286"/>
      <c r="CA60" s="1286"/>
      <c r="CB60" s="1286"/>
      <c r="CC60" s="1286"/>
      <c r="CD60" s="1286"/>
      <c r="CM60" s="1286"/>
      <c r="CN60" s="1286"/>
      <c r="CO60" s="1286"/>
      <c r="CP60" s="1286"/>
      <c r="CY60" s="1286"/>
      <c r="CZ60" s="1286"/>
      <c r="DA60" s="1286"/>
      <c r="DB60" s="1286"/>
      <c r="DC60" s="1286"/>
      <c r="DD60" s="1285"/>
      <c r="DE60" s="1280"/>
    </row>
    <row r="61" spans="1:109" s="1274" customFormat="1" ht="13.5">
      <c r="A61" s="1237"/>
      <c r="B61" s="1284"/>
      <c r="C61" s="1283"/>
      <c r="D61" s="1283"/>
      <c r="E61" s="1283"/>
      <c r="F61" s="1283"/>
      <c r="G61" s="1283"/>
      <c r="H61" s="1283"/>
      <c r="I61" s="1283"/>
      <c r="J61" s="1283"/>
      <c r="K61" s="1283"/>
      <c r="L61" s="1283"/>
      <c r="M61" s="1282"/>
      <c r="N61" s="1282"/>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2"/>
      <c r="AT61" s="1282"/>
      <c r="AU61" s="1283"/>
      <c r="AV61" s="1283"/>
      <c r="AW61" s="1283"/>
      <c r="AX61" s="1283"/>
      <c r="AY61" s="1283"/>
      <c r="AZ61" s="1283"/>
      <c r="BA61" s="1283"/>
      <c r="BB61" s="1283"/>
      <c r="BC61" s="1283"/>
      <c r="BD61" s="1283"/>
      <c r="BE61" s="1282"/>
      <c r="BF61" s="1282"/>
      <c r="BG61" s="1283"/>
      <c r="BH61" s="1283"/>
      <c r="BI61" s="1283"/>
      <c r="BJ61" s="1283"/>
      <c r="BK61" s="1283"/>
      <c r="BL61" s="1283"/>
      <c r="BM61" s="1283"/>
      <c r="BN61" s="1283"/>
      <c r="BO61" s="1283"/>
      <c r="BP61" s="1283"/>
      <c r="BQ61" s="1282"/>
      <c r="BR61" s="1282"/>
      <c r="BS61" s="1283"/>
      <c r="BT61" s="1283"/>
      <c r="BU61" s="1283"/>
      <c r="BV61" s="1283"/>
      <c r="BW61" s="1283"/>
      <c r="BX61" s="1283"/>
      <c r="BY61" s="1283"/>
      <c r="BZ61" s="1283"/>
      <c r="CA61" s="1283"/>
      <c r="CB61" s="1283"/>
      <c r="CC61" s="1282"/>
      <c r="CD61" s="1282"/>
      <c r="CE61" s="1283"/>
      <c r="CF61" s="1283"/>
      <c r="CG61" s="1283"/>
      <c r="CH61" s="1283"/>
      <c r="CI61" s="1283"/>
      <c r="CJ61" s="1283"/>
      <c r="CK61" s="1283"/>
      <c r="CL61" s="1283"/>
      <c r="CM61" s="1283"/>
      <c r="CN61" s="1283"/>
      <c r="CO61" s="1282"/>
      <c r="CP61" s="1282"/>
      <c r="CQ61" s="1283"/>
      <c r="CR61" s="1283"/>
      <c r="CS61" s="1283"/>
      <c r="CT61" s="1283"/>
      <c r="CU61" s="1283"/>
      <c r="CV61" s="1283"/>
      <c r="CW61" s="1283"/>
      <c r="CX61" s="1283"/>
      <c r="CY61" s="1283"/>
      <c r="CZ61" s="1283"/>
      <c r="DA61" s="1282"/>
      <c r="DB61" s="1282"/>
      <c r="DC61" s="1282"/>
      <c r="DD61" s="1281"/>
      <c r="DE61" s="1280"/>
    </row>
    <row r="62" spans="1:109" ht="13.5">
      <c r="B62" s="1279"/>
      <c r="C62" s="1279"/>
      <c r="D62" s="1279"/>
      <c r="E62" s="1279"/>
      <c r="F62" s="1279"/>
      <c r="G62" s="1279"/>
      <c r="H62" s="1279"/>
      <c r="I62" s="1279"/>
      <c r="J62" s="1279"/>
      <c r="K62" s="1279"/>
      <c r="L62" s="1279"/>
      <c r="M62" s="1279"/>
      <c r="N62" s="1279"/>
      <c r="O62" s="1279"/>
      <c r="P62" s="1279"/>
      <c r="Q62" s="1279"/>
      <c r="R62" s="1279"/>
      <c r="S62" s="1279"/>
      <c r="T62" s="1279"/>
      <c r="U62" s="1279"/>
      <c r="V62" s="1279"/>
      <c r="W62" s="1279"/>
      <c r="X62" s="1279"/>
      <c r="Y62" s="1279"/>
      <c r="Z62" s="1279"/>
      <c r="AA62" s="1279"/>
      <c r="AB62" s="1279"/>
      <c r="AC62" s="1279"/>
      <c r="AD62" s="1279"/>
      <c r="AE62" s="1279"/>
      <c r="AF62" s="1279"/>
      <c r="AG62" s="1279"/>
      <c r="AH62" s="1279"/>
      <c r="AI62" s="1279"/>
      <c r="AJ62" s="1279"/>
      <c r="AK62" s="1279"/>
      <c r="AL62" s="1279"/>
      <c r="AM62" s="1279"/>
      <c r="AN62" s="1279"/>
      <c r="AO62" s="1279"/>
      <c r="AP62" s="1279"/>
      <c r="AQ62" s="1279"/>
      <c r="AR62" s="1279"/>
      <c r="AS62" s="1279"/>
      <c r="AT62" s="1279"/>
      <c r="AU62" s="1279"/>
      <c r="AV62" s="1279"/>
      <c r="AW62" s="1279"/>
      <c r="AX62" s="1279"/>
      <c r="AY62" s="1279"/>
      <c r="AZ62" s="1279"/>
      <c r="BA62" s="1279"/>
      <c r="BB62" s="1279"/>
      <c r="BC62" s="1279"/>
      <c r="BD62" s="1279"/>
      <c r="BE62" s="1279"/>
      <c r="BF62" s="1279"/>
      <c r="BG62" s="1279"/>
      <c r="BH62" s="1279"/>
      <c r="BI62" s="1279"/>
      <c r="BJ62" s="1279"/>
      <c r="BK62" s="1279"/>
      <c r="BL62" s="1279"/>
      <c r="BM62" s="1279"/>
      <c r="BN62" s="1279"/>
      <c r="BO62" s="1279"/>
      <c r="BP62" s="1279"/>
      <c r="BQ62" s="1279"/>
      <c r="BR62" s="1279"/>
      <c r="BS62" s="1279"/>
      <c r="BT62" s="1279"/>
      <c r="BU62" s="1279"/>
      <c r="BV62" s="1279"/>
      <c r="BW62" s="1279"/>
      <c r="BX62" s="1279"/>
      <c r="BY62" s="1279"/>
      <c r="BZ62" s="1279"/>
      <c r="CA62" s="1279"/>
      <c r="CB62" s="1279"/>
      <c r="CC62" s="1279"/>
      <c r="CD62" s="1279"/>
      <c r="CE62" s="1279"/>
      <c r="CF62" s="1279"/>
      <c r="CG62" s="1279"/>
      <c r="CH62" s="1279"/>
      <c r="CI62" s="1279"/>
      <c r="CJ62" s="1279"/>
      <c r="CK62" s="1279"/>
      <c r="CL62" s="1279"/>
      <c r="CM62" s="1279"/>
      <c r="CN62" s="1279"/>
      <c r="CO62" s="1279"/>
      <c r="CP62" s="1279"/>
      <c r="CQ62" s="1279"/>
      <c r="CR62" s="1279"/>
      <c r="CS62" s="1279"/>
      <c r="CT62" s="1279"/>
      <c r="CU62" s="1279"/>
      <c r="CV62" s="1279"/>
      <c r="CW62" s="1279"/>
      <c r="CX62" s="1279"/>
      <c r="CY62" s="1279"/>
      <c r="CZ62" s="1279"/>
      <c r="DA62" s="1279"/>
      <c r="DB62" s="1279"/>
      <c r="DC62" s="1279"/>
      <c r="DD62" s="1279"/>
      <c r="DE62" s="1237"/>
    </row>
    <row r="63" spans="1:109" ht="17.25">
      <c r="B63" s="1278" t="s">
        <v>589</v>
      </c>
    </row>
    <row r="64" spans="1:109" ht="13.5">
      <c r="B64" s="1238"/>
      <c r="G64" s="1275"/>
      <c r="I64" s="1277"/>
      <c r="J64" s="1277"/>
      <c r="K64" s="1277"/>
      <c r="L64" s="1277"/>
      <c r="M64" s="1277"/>
      <c r="N64" s="1276"/>
      <c r="AM64" s="1275"/>
      <c r="AN64" s="1275" t="s">
        <v>588</v>
      </c>
      <c r="AP64" s="1274"/>
      <c r="AQ64" s="1274"/>
      <c r="AR64" s="1274"/>
      <c r="AY64" s="1275"/>
      <c r="BA64" s="1274"/>
      <c r="BB64" s="1274"/>
      <c r="BC64" s="1274"/>
      <c r="BK64" s="1275"/>
      <c r="BM64" s="1274"/>
      <c r="BN64" s="1274"/>
      <c r="BO64" s="1274"/>
      <c r="BW64" s="1275"/>
      <c r="BY64" s="1274"/>
      <c r="BZ64" s="1274"/>
      <c r="CA64" s="1274"/>
      <c r="CI64" s="1275"/>
      <c r="CK64" s="1274"/>
      <c r="CL64" s="1274"/>
      <c r="CM64" s="1274"/>
      <c r="CU64" s="1275"/>
      <c r="CW64" s="1274"/>
      <c r="CX64" s="1274"/>
      <c r="CY64" s="1274"/>
    </row>
    <row r="65" spans="2:107" ht="13.5">
      <c r="B65" s="1238"/>
      <c r="AN65" s="1273" t="s">
        <v>587</v>
      </c>
      <c r="AO65" s="1272"/>
      <c r="AP65" s="1272"/>
      <c r="AQ65" s="1272"/>
      <c r="AR65" s="1272"/>
      <c r="AS65" s="1272"/>
      <c r="AT65" s="1272"/>
      <c r="AU65" s="1272"/>
      <c r="AV65" s="1272"/>
      <c r="AW65" s="1272"/>
      <c r="AX65" s="1272"/>
      <c r="AY65" s="1272"/>
      <c r="AZ65" s="1272"/>
      <c r="BA65" s="1272"/>
      <c r="BB65" s="1272"/>
      <c r="BC65" s="1272"/>
      <c r="BD65" s="1272"/>
      <c r="BE65" s="1272"/>
      <c r="BF65" s="1272"/>
      <c r="BG65" s="1272"/>
      <c r="BH65" s="1272"/>
      <c r="BI65" s="1272"/>
      <c r="BJ65" s="1272"/>
      <c r="BK65" s="1272"/>
      <c r="BL65" s="1272"/>
      <c r="BM65" s="1272"/>
      <c r="BN65" s="1272"/>
      <c r="BO65" s="1272"/>
      <c r="BP65" s="1272"/>
      <c r="BQ65" s="1272"/>
      <c r="BR65" s="1272"/>
      <c r="BS65" s="1272"/>
      <c r="BT65" s="1272"/>
      <c r="BU65" s="1272"/>
      <c r="BV65" s="1272"/>
      <c r="BW65" s="1272"/>
      <c r="BX65" s="1272"/>
      <c r="BY65" s="1272"/>
      <c r="BZ65" s="1272"/>
      <c r="CA65" s="1272"/>
      <c r="CB65" s="1272"/>
      <c r="CC65" s="1272"/>
      <c r="CD65" s="1272"/>
      <c r="CE65" s="1272"/>
      <c r="CF65" s="1272"/>
      <c r="CG65" s="1272"/>
      <c r="CH65" s="1272"/>
      <c r="CI65" s="1272"/>
      <c r="CJ65" s="1272"/>
      <c r="CK65" s="1272"/>
      <c r="CL65" s="1272"/>
      <c r="CM65" s="1272"/>
      <c r="CN65" s="1272"/>
      <c r="CO65" s="1272"/>
      <c r="CP65" s="1272"/>
      <c r="CQ65" s="1272"/>
      <c r="CR65" s="1272"/>
      <c r="CS65" s="1272"/>
      <c r="CT65" s="1272"/>
      <c r="CU65" s="1272"/>
      <c r="CV65" s="1272"/>
      <c r="CW65" s="1272"/>
      <c r="CX65" s="1272"/>
      <c r="CY65" s="1272"/>
      <c r="CZ65" s="1272"/>
      <c r="DA65" s="1272"/>
      <c r="DB65" s="1272"/>
      <c r="DC65" s="1271"/>
    </row>
    <row r="66" spans="2:107" ht="13.5">
      <c r="B66" s="1238"/>
      <c r="AN66" s="1270"/>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68"/>
    </row>
    <row r="67" spans="2:107" ht="13.5">
      <c r="B67" s="1238"/>
      <c r="AN67" s="1270"/>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68"/>
    </row>
    <row r="68" spans="2:107" ht="13.5">
      <c r="B68" s="1238"/>
      <c r="AN68" s="1270"/>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68"/>
    </row>
    <row r="69" spans="2:107" ht="13.5">
      <c r="B69" s="1238"/>
      <c r="AN69" s="1267"/>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5"/>
    </row>
    <row r="70" spans="2:107" ht="13.5">
      <c r="B70" s="1238"/>
      <c r="H70" s="1264"/>
      <c r="I70" s="1264"/>
      <c r="J70" s="1262"/>
      <c r="K70" s="1262"/>
      <c r="L70" s="1261"/>
      <c r="M70" s="1262"/>
      <c r="N70" s="1261"/>
      <c r="AN70" s="1252"/>
      <c r="AO70" s="1252"/>
      <c r="AP70" s="1252"/>
      <c r="AZ70" s="1252"/>
      <c r="BA70" s="1252"/>
      <c r="BB70" s="1252"/>
      <c r="BL70" s="1252"/>
      <c r="BM70" s="1252"/>
      <c r="BN70" s="1252"/>
      <c r="BX70" s="1252"/>
      <c r="BY70" s="1252"/>
      <c r="BZ70" s="1252"/>
      <c r="CJ70" s="1252"/>
      <c r="CK70" s="1252"/>
      <c r="CL70" s="1252"/>
      <c r="CV70" s="1252"/>
      <c r="CW70" s="1252"/>
      <c r="CX70" s="1252"/>
    </row>
    <row r="71" spans="2:107" ht="13.5">
      <c r="B71" s="1238"/>
      <c r="G71" s="1260"/>
      <c r="I71" s="1263"/>
      <c r="J71" s="1262"/>
      <c r="K71" s="1262"/>
      <c r="L71" s="1261"/>
      <c r="M71" s="1262"/>
      <c r="N71" s="1261"/>
      <c r="AM71" s="1260"/>
      <c r="AN71" s="1237" t="s">
        <v>586</v>
      </c>
    </row>
    <row r="72" spans="2:107" ht="13.5">
      <c r="B72" s="1238"/>
      <c r="G72" s="1250"/>
      <c r="H72" s="1250"/>
      <c r="I72" s="1250"/>
      <c r="J72" s="1250"/>
      <c r="K72" s="1259"/>
      <c r="L72" s="1259"/>
      <c r="M72" s="1258"/>
      <c r="N72" s="1258"/>
      <c r="AN72" s="1257"/>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5"/>
      <c r="BP72" s="1247" t="s">
        <v>565</v>
      </c>
      <c r="BQ72" s="1247"/>
      <c r="BR72" s="1247"/>
      <c r="BS72" s="1247"/>
      <c r="BT72" s="1247"/>
      <c r="BU72" s="1247"/>
      <c r="BV72" s="1247"/>
      <c r="BW72" s="1247"/>
      <c r="BX72" s="1247" t="s">
        <v>566</v>
      </c>
      <c r="BY72" s="1247"/>
      <c r="BZ72" s="1247"/>
      <c r="CA72" s="1247"/>
      <c r="CB72" s="1247"/>
      <c r="CC72" s="1247"/>
      <c r="CD72" s="1247"/>
      <c r="CE72" s="1247"/>
      <c r="CF72" s="1247" t="s">
        <v>567</v>
      </c>
      <c r="CG72" s="1247"/>
      <c r="CH72" s="1247"/>
      <c r="CI72" s="1247"/>
      <c r="CJ72" s="1247"/>
      <c r="CK72" s="1247"/>
      <c r="CL72" s="1247"/>
      <c r="CM72" s="1247"/>
      <c r="CN72" s="1247" t="s">
        <v>568</v>
      </c>
      <c r="CO72" s="1247"/>
      <c r="CP72" s="1247"/>
      <c r="CQ72" s="1247"/>
      <c r="CR72" s="1247"/>
      <c r="CS72" s="1247"/>
      <c r="CT72" s="1247"/>
      <c r="CU72" s="1247"/>
      <c r="CV72" s="1247" t="s">
        <v>569</v>
      </c>
      <c r="CW72" s="1247"/>
      <c r="CX72" s="1247"/>
      <c r="CY72" s="1247"/>
      <c r="CZ72" s="1247"/>
      <c r="DA72" s="1247"/>
      <c r="DB72" s="1247"/>
      <c r="DC72" s="1247"/>
    </row>
    <row r="73" spans="2:107" ht="13.5">
      <c r="B73" s="1238"/>
      <c r="G73" s="1254"/>
      <c r="H73" s="1254"/>
      <c r="I73" s="1254"/>
      <c r="J73" s="1254"/>
      <c r="K73" s="1251"/>
      <c r="L73" s="1251"/>
      <c r="M73" s="1251"/>
      <c r="N73" s="1251"/>
      <c r="AM73" s="1252"/>
      <c r="AN73" s="1246" t="s">
        <v>585</v>
      </c>
      <c r="AO73" s="1246"/>
      <c r="AP73" s="1246"/>
      <c r="AQ73" s="1246"/>
      <c r="AR73" s="1246"/>
      <c r="AS73" s="1246"/>
      <c r="AT73" s="1246"/>
      <c r="AU73" s="1246"/>
      <c r="AV73" s="1246"/>
      <c r="AW73" s="1246"/>
      <c r="AX73" s="1246"/>
      <c r="AY73" s="1246"/>
      <c r="AZ73" s="1246"/>
      <c r="BA73" s="1246"/>
      <c r="BB73" s="1246" t="s">
        <v>583</v>
      </c>
      <c r="BC73" s="1246"/>
      <c r="BD73" s="1246"/>
      <c r="BE73" s="1246"/>
      <c r="BF73" s="1246"/>
      <c r="BG73" s="1246"/>
      <c r="BH73" s="1246"/>
      <c r="BI73" s="1246"/>
      <c r="BJ73" s="1246"/>
      <c r="BK73" s="1246"/>
      <c r="BL73" s="1246"/>
      <c r="BM73" s="1246"/>
      <c r="BN73" s="1246"/>
      <c r="BO73" s="1246"/>
      <c r="BP73" s="1245">
        <v>71.400000000000006</v>
      </c>
      <c r="BQ73" s="1245"/>
      <c r="BR73" s="1245"/>
      <c r="BS73" s="1245"/>
      <c r="BT73" s="1245"/>
      <c r="BU73" s="1245"/>
      <c r="BV73" s="1245"/>
      <c r="BW73" s="1245"/>
      <c r="BX73" s="1245">
        <v>55.3</v>
      </c>
      <c r="BY73" s="1245"/>
      <c r="BZ73" s="1245"/>
      <c r="CA73" s="1245"/>
      <c r="CB73" s="1245"/>
      <c r="CC73" s="1245"/>
      <c r="CD73" s="1245"/>
      <c r="CE73" s="1245"/>
      <c r="CF73" s="1245">
        <v>45.4</v>
      </c>
      <c r="CG73" s="1245"/>
      <c r="CH73" s="1245"/>
      <c r="CI73" s="1245"/>
      <c r="CJ73" s="1245"/>
      <c r="CK73" s="1245"/>
      <c r="CL73" s="1245"/>
      <c r="CM73" s="1245"/>
      <c r="CN73" s="1245">
        <v>37.1</v>
      </c>
      <c r="CO73" s="1245"/>
      <c r="CP73" s="1245"/>
      <c r="CQ73" s="1245"/>
      <c r="CR73" s="1245"/>
      <c r="CS73" s="1245"/>
      <c r="CT73" s="1245"/>
      <c r="CU73" s="1245"/>
      <c r="CV73" s="1245">
        <v>25.5</v>
      </c>
      <c r="CW73" s="1245"/>
      <c r="CX73" s="1245"/>
      <c r="CY73" s="1245"/>
      <c r="CZ73" s="1245"/>
      <c r="DA73" s="1245"/>
      <c r="DB73" s="1245"/>
      <c r="DC73" s="1245"/>
    </row>
    <row r="74" spans="2:107" ht="13.5">
      <c r="B74" s="1238"/>
      <c r="G74" s="1254"/>
      <c r="H74" s="1254"/>
      <c r="I74" s="1254"/>
      <c r="J74" s="1254"/>
      <c r="K74" s="1251"/>
      <c r="L74" s="1251"/>
      <c r="M74" s="1251"/>
      <c r="N74" s="1251"/>
      <c r="AM74" s="1252"/>
      <c r="AN74" s="1246"/>
      <c r="AO74" s="1246"/>
      <c r="AP74" s="1246"/>
      <c r="AQ74" s="1246"/>
      <c r="AR74" s="1246"/>
      <c r="AS74" s="1246"/>
      <c r="AT74" s="1246"/>
      <c r="AU74" s="1246"/>
      <c r="AV74" s="1246"/>
      <c r="AW74" s="1246"/>
      <c r="AX74" s="1246"/>
      <c r="AY74" s="1246"/>
      <c r="AZ74" s="1246"/>
      <c r="BA74" s="1246"/>
      <c r="BB74" s="1246"/>
      <c r="BC74" s="1246"/>
      <c r="BD74" s="1246"/>
      <c r="BE74" s="1246"/>
      <c r="BF74" s="1246"/>
      <c r="BG74" s="1246"/>
      <c r="BH74" s="1246"/>
      <c r="BI74" s="1246"/>
      <c r="BJ74" s="1246"/>
      <c r="BK74" s="1246"/>
      <c r="BL74" s="1246"/>
      <c r="BM74" s="1246"/>
      <c r="BN74" s="1246"/>
      <c r="BO74" s="1246"/>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ht="13.5">
      <c r="B75" s="1238"/>
      <c r="G75" s="1254"/>
      <c r="H75" s="1254"/>
      <c r="I75" s="1250"/>
      <c r="J75" s="1250"/>
      <c r="K75" s="1253"/>
      <c r="L75" s="1253"/>
      <c r="M75" s="1253"/>
      <c r="N75" s="1253"/>
      <c r="AM75" s="1252"/>
      <c r="AN75" s="1246"/>
      <c r="AO75" s="1246"/>
      <c r="AP75" s="1246"/>
      <c r="AQ75" s="1246"/>
      <c r="AR75" s="1246"/>
      <c r="AS75" s="1246"/>
      <c r="AT75" s="1246"/>
      <c r="AU75" s="1246"/>
      <c r="AV75" s="1246"/>
      <c r="AW75" s="1246"/>
      <c r="AX75" s="1246"/>
      <c r="AY75" s="1246"/>
      <c r="AZ75" s="1246"/>
      <c r="BA75" s="1246"/>
      <c r="BB75" s="1246" t="s">
        <v>582</v>
      </c>
      <c r="BC75" s="1246"/>
      <c r="BD75" s="1246"/>
      <c r="BE75" s="1246"/>
      <c r="BF75" s="1246"/>
      <c r="BG75" s="1246"/>
      <c r="BH75" s="1246"/>
      <c r="BI75" s="1246"/>
      <c r="BJ75" s="1246"/>
      <c r="BK75" s="1246"/>
      <c r="BL75" s="1246"/>
      <c r="BM75" s="1246"/>
      <c r="BN75" s="1246"/>
      <c r="BO75" s="1246"/>
      <c r="BP75" s="1245">
        <v>15.4</v>
      </c>
      <c r="BQ75" s="1245"/>
      <c r="BR75" s="1245"/>
      <c r="BS75" s="1245"/>
      <c r="BT75" s="1245"/>
      <c r="BU75" s="1245"/>
      <c r="BV75" s="1245"/>
      <c r="BW75" s="1245"/>
      <c r="BX75" s="1245">
        <v>14.5</v>
      </c>
      <c r="BY75" s="1245"/>
      <c r="BZ75" s="1245"/>
      <c r="CA75" s="1245"/>
      <c r="CB75" s="1245"/>
      <c r="CC75" s="1245"/>
      <c r="CD75" s="1245"/>
      <c r="CE75" s="1245"/>
      <c r="CF75" s="1245">
        <v>13.4</v>
      </c>
      <c r="CG75" s="1245"/>
      <c r="CH75" s="1245"/>
      <c r="CI75" s="1245"/>
      <c r="CJ75" s="1245"/>
      <c r="CK75" s="1245"/>
      <c r="CL75" s="1245"/>
      <c r="CM75" s="1245"/>
      <c r="CN75" s="1245">
        <v>12.9</v>
      </c>
      <c r="CO75" s="1245"/>
      <c r="CP75" s="1245"/>
      <c r="CQ75" s="1245"/>
      <c r="CR75" s="1245"/>
      <c r="CS75" s="1245"/>
      <c r="CT75" s="1245"/>
      <c r="CU75" s="1245"/>
      <c r="CV75" s="1245">
        <v>13.2</v>
      </c>
      <c r="CW75" s="1245"/>
      <c r="CX75" s="1245"/>
      <c r="CY75" s="1245"/>
      <c r="CZ75" s="1245"/>
      <c r="DA75" s="1245"/>
      <c r="DB75" s="1245"/>
      <c r="DC75" s="1245"/>
    </row>
    <row r="76" spans="2:107" ht="13.5">
      <c r="B76" s="1238"/>
      <c r="G76" s="1254"/>
      <c r="H76" s="1254"/>
      <c r="I76" s="1250"/>
      <c r="J76" s="1250"/>
      <c r="K76" s="1253"/>
      <c r="L76" s="1253"/>
      <c r="M76" s="1253"/>
      <c r="N76" s="1253"/>
      <c r="AM76" s="1252"/>
      <c r="AN76" s="1246"/>
      <c r="AO76" s="1246"/>
      <c r="AP76" s="1246"/>
      <c r="AQ76" s="1246"/>
      <c r="AR76" s="1246"/>
      <c r="AS76" s="1246"/>
      <c r="AT76" s="1246"/>
      <c r="AU76" s="1246"/>
      <c r="AV76" s="1246"/>
      <c r="AW76" s="1246"/>
      <c r="AX76" s="1246"/>
      <c r="AY76" s="1246"/>
      <c r="AZ76" s="1246"/>
      <c r="BA76" s="1246"/>
      <c r="BB76" s="1246"/>
      <c r="BC76" s="1246"/>
      <c r="BD76" s="1246"/>
      <c r="BE76" s="1246"/>
      <c r="BF76" s="1246"/>
      <c r="BG76" s="1246"/>
      <c r="BH76" s="1246"/>
      <c r="BI76" s="1246"/>
      <c r="BJ76" s="1246"/>
      <c r="BK76" s="1246"/>
      <c r="BL76" s="1246"/>
      <c r="BM76" s="1246"/>
      <c r="BN76" s="1246"/>
      <c r="BO76" s="1246"/>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ht="13.5">
      <c r="B77" s="1238"/>
      <c r="G77" s="1250"/>
      <c r="H77" s="1250"/>
      <c r="I77" s="1250"/>
      <c r="J77" s="1250"/>
      <c r="K77" s="1251"/>
      <c r="L77" s="1251"/>
      <c r="M77" s="1251"/>
      <c r="N77" s="1251"/>
      <c r="AN77" s="1247" t="s">
        <v>584</v>
      </c>
      <c r="AO77" s="1247"/>
      <c r="AP77" s="1247"/>
      <c r="AQ77" s="1247"/>
      <c r="AR77" s="1247"/>
      <c r="AS77" s="1247"/>
      <c r="AT77" s="1247"/>
      <c r="AU77" s="1247"/>
      <c r="AV77" s="1247"/>
      <c r="AW77" s="1247"/>
      <c r="AX77" s="1247"/>
      <c r="AY77" s="1247"/>
      <c r="AZ77" s="1247"/>
      <c r="BA77" s="1247"/>
      <c r="BB77" s="1246" t="s">
        <v>583</v>
      </c>
      <c r="BC77" s="1246"/>
      <c r="BD77" s="1246"/>
      <c r="BE77" s="1246"/>
      <c r="BF77" s="1246"/>
      <c r="BG77" s="1246"/>
      <c r="BH77" s="1246"/>
      <c r="BI77" s="1246"/>
      <c r="BJ77" s="1246"/>
      <c r="BK77" s="1246"/>
      <c r="BL77" s="1246"/>
      <c r="BM77" s="1246"/>
      <c r="BN77" s="1246"/>
      <c r="BO77" s="1246"/>
      <c r="BP77" s="1245">
        <v>55.2</v>
      </c>
      <c r="BQ77" s="1245"/>
      <c r="BR77" s="1245"/>
      <c r="BS77" s="1245"/>
      <c r="BT77" s="1245"/>
      <c r="BU77" s="1245"/>
      <c r="BV77" s="1245"/>
      <c r="BW77" s="1245"/>
      <c r="BX77" s="1245">
        <v>54</v>
      </c>
      <c r="BY77" s="1245"/>
      <c r="BZ77" s="1245"/>
      <c r="CA77" s="1245"/>
      <c r="CB77" s="1245"/>
      <c r="CC77" s="1245"/>
      <c r="CD77" s="1245"/>
      <c r="CE77" s="1245"/>
      <c r="CF77" s="1245">
        <v>58.9</v>
      </c>
      <c r="CG77" s="1245"/>
      <c r="CH77" s="1245"/>
      <c r="CI77" s="1245"/>
      <c r="CJ77" s="1245"/>
      <c r="CK77" s="1245"/>
      <c r="CL77" s="1245"/>
      <c r="CM77" s="1245"/>
      <c r="CN77" s="1245">
        <v>51.4</v>
      </c>
      <c r="CO77" s="1245"/>
      <c r="CP77" s="1245"/>
      <c r="CQ77" s="1245"/>
      <c r="CR77" s="1245"/>
      <c r="CS77" s="1245"/>
      <c r="CT77" s="1245"/>
      <c r="CU77" s="1245"/>
      <c r="CV77" s="1245">
        <v>46.8</v>
      </c>
      <c r="CW77" s="1245"/>
      <c r="CX77" s="1245"/>
      <c r="CY77" s="1245"/>
      <c r="CZ77" s="1245"/>
      <c r="DA77" s="1245"/>
      <c r="DB77" s="1245"/>
      <c r="DC77" s="1245"/>
    </row>
    <row r="78" spans="2:107" ht="13.5">
      <c r="B78" s="1238"/>
      <c r="G78" s="1250"/>
      <c r="H78" s="1250"/>
      <c r="I78" s="1250"/>
      <c r="J78" s="1250"/>
      <c r="K78" s="1251"/>
      <c r="L78" s="1251"/>
      <c r="M78" s="1251"/>
      <c r="N78" s="1251"/>
      <c r="AN78" s="1247"/>
      <c r="AO78" s="1247"/>
      <c r="AP78" s="1247"/>
      <c r="AQ78" s="1247"/>
      <c r="AR78" s="1247"/>
      <c r="AS78" s="1247"/>
      <c r="AT78" s="1247"/>
      <c r="AU78" s="1247"/>
      <c r="AV78" s="1247"/>
      <c r="AW78" s="1247"/>
      <c r="AX78" s="1247"/>
      <c r="AY78" s="1247"/>
      <c r="AZ78" s="1247"/>
      <c r="BA78" s="1247"/>
      <c r="BB78" s="1246"/>
      <c r="BC78" s="1246"/>
      <c r="BD78" s="1246"/>
      <c r="BE78" s="1246"/>
      <c r="BF78" s="1246"/>
      <c r="BG78" s="1246"/>
      <c r="BH78" s="1246"/>
      <c r="BI78" s="1246"/>
      <c r="BJ78" s="1246"/>
      <c r="BK78" s="1246"/>
      <c r="BL78" s="1246"/>
      <c r="BM78" s="1246"/>
      <c r="BN78" s="1246"/>
      <c r="BO78" s="1246"/>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ht="13.5">
      <c r="B79" s="1238"/>
      <c r="G79" s="1250"/>
      <c r="H79" s="1250"/>
      <c r="I79" s="1249"/>
      <c r="J79" s="1249"/>
      <c r="K79" s="1248"/>
      <c r="L79" s="1248"/>
      <c r="M79" s="1248"/>
      <c r="N79" s="1248"/>
      <c r="AN79" s="1247"/>
      <c r="AO79" s="1247"/>
      <c r="AP79" s="1247"/>
      <c r="AQ79" s="1247"/>
      <c r="AR79" s="1247"/>
      <c r="AS79" s="1247"/>
      <c r="AT79" s="1247"/>
      <c r="AU79" s="1247"/>
      <c r="AV79" s="1247"/>
      <c r="AW79" s="1247"/>
      <c r="AX79" s="1247"/>
      <c r="AY79" s="1247"/>
      <c r="AZ79" s="1247"/>
      <c r="BA79" s="1247"/>
      <c r="BB79" s="1246" t="s">
        <v>582</v>
      </c>
      <c r="BC79" s="1246"/>
      <c r="BD79" s="1246"/>
      <c r="BE79" s="1246"/>
      <c r="BF79" s="1246"/>
      <c r="BG79" s="1246"/>
      <c r="BH79" s="1246"/>
      <c r="BI79" s="1246"/>
      <c r="BJ79" s="1246"/>
      <c r="BK79" s="1246"/>
      <c r="BL79" s="1246"/>
      <c r="BM79" s="1246"/>
      <c r="BN79" s="1246"/>
      <c r="BO79" s="1246"/>
      <c r="BP79" s="1245">
        <v>12.5</v>
      </c>
      <c r="BQ79" s="1245"/>
      <c r="BR79" s="1245"/>
      <c r="BS79" s="1245"/>
      <c r="BT79" s="1245"/>
      <c r="BU79" s="1245"/>
      <c r="BV79" s="1245"/>
      <c r="BW79" s="1245"/>
      <c r="BX79" s="1245">
        <v>11.5</v>
      </c>
      <c r="BY79" s="1245"/>
      <c r="BZ79" s="1245"/>
      <c r="CA79" s="1245"/>
      <c r="CB79" s="1245"/>
      <c r="CC79" s="1245"/>
      <c r="CD79" s="1245"/>
      <c r="CE79" s="1245"/>
      <c r="CF79" s="1245">
        <v>10.8</v>
      </c>
      <c r="CG79" s="1245"/>
      <c r="CH79" s="1245"/>
      <c r="CI79" s="1245"/>
      <c r="CJ79" s="1245"/>
      <c r="CK79" s="1245"/>
      <c r="CL79" s="1245"/>
      <c r="CM79" s="1245"/>
      <c r="CN79" s="1245">
        <v>10.199999999999999</v>
      </c>
      <c r="CO79" s="1245"/>
      <c r="CP79" s="1245"/>
      <c r="CQ79" s="1245"/>
      <c r="CR79" s="1245"/>
      <c r="CS79" s="1245"/>
      <c r="CT79" s="1245"/>
      <c r="CU79" s="1245"/>
      <c r="CV79" s="1245">
        <v>9.9</v>
      </c>
      <c r="CW79" s="1245"/>
      <c r="CX79" s="1245"/>
      <c r="CY79" s="1245"/>
      <c r="CZ79" s="1245"/>
      <c r="DA79" s="1245"/>
      <c r="DB79" s="1245"/>
      <c r="DC79" s="1245"/>
    </row>
    <row r="80" spans="2:107" ht="13.5">
      <c r="B80" s="1238"/>
      <c r="G80" s="1250"/>
      <c r="H80" s="1250"/>
      <c r="I80" s="1249"/>
      <c r="J80" s="1249"/>
      <c r="K80" s="1248"/>
      <c r="L80" s="1248"/>
      <c r="M80" s="1248"/>
      <c r="N80" s="1248"/>
      <c r="AN80" s="1247"/>
      <c r="AO80" s="1247"/>
      <c r="AP80" s="1247"/>
      <c r="AQ80" s="1247"/>
      <c r="AR80" s="1247"/>
      <c r="AS80" s="1247"/>
      <c r="AT80" s="1247"/>
      <c r="AU80" s="1247"/>
      <c r="AV80" s="1247"/>
      <c r="AW80" s="1247"/>
      <c r="AX80" s="1247"/>
      <c r="AY80" s="1247"/>
      <c r="AZ80" s="1247"/>
      <c r="BA80" s="1247"/>
      <c r="BB80" s="1246"/>
      <c r="BC80" s="1246"/>
      <c r="BD80" s="1246"/>
      <c r="BE80" s="1246"/>
      <c r="BF80" s="1246"/>
      <c r="BG80" s="1246"/>
      <c r="BH80" s="1246"/>
      <c r="BI80" s="1246"/>
      <c r="BJ80" s="1246"/>
      <c r="BK80" s="1246"/>
      <c r="BL80" s="1246"/>
      <c r="BM80" s="1246"/>
      <c r="BN80" s="1246"/>
      <c r="BO80" s="1246"/>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ht="13.5">
      <c r="B81" s="1238"/>
    </row>
    <row r="82" spans="2:109" ht="17.25">
      <c r="B82" s="1238"/>
      <c r="K82" s="1244"/>
      <c r="L82" s="1244"/>
      <c r="M82" s="1244"/>
      <c r="N82" s="1244"/>
      <c r="AQ82" s="1244"/>
      <c r="AR82" s="1244"/>
      <c r="AS82" s="1244"/>
      <c r="AT82" s="1244"/>
      <c r="BC82" s="1244"/>
      <c r="BD82" s="1244"/>
      <c r="BE82" s="1244"/>
      <c r="BF82" s="1244"/>
      <c r="BO82" s="1244"/>
      <c r="BP82" s="1244"/>
      <c r="BQ82" s="1244"/>
      <c r="BR82" s="1244"/>
      <c r="CA82" s="1244"/>
      <c r="CB82" s="1244"/>
      <c r="CC82" s="1244"/>
      <c r="CD82" s="1244"/>
      <c r="CM82" s="1244"/>
      <c r="CN82" s="1244"/>
      <c r="CO82" s="1244"/>
      <c r="CP82" s="1244"/>
      <c r="CY82" s="1244"/>
      <c r="CZ82" s="1244"/>
      <c r="DA82" s="1244"/>
      <c r="DB82" s="1244"/>
      <c r="DC82" s="1244"/>
    </row>
    <row r="83" spans="2:109" ht="13.5">
      <c r="B83" s="1243"/>
      <c r="C83" s="1242"/>
      <c r="D83" s="1242"/>
      <c r="E83" s="1242"/>
      <c r="F83" s="1242"/>
      <c r="G83" s="1242"/>
      <c r="H83" s="1242"/>
      <c r="I83" s="1242"/>
      <c r="J83" s="1242"/>
      <c r="K83" s="1242"/>
      <c r="L83" s="1242"/>
      <c r="M83" s="1242"/>
      <c r="N83" s="1242"/>
      <c r="O83" s="1242"/>
      <c r="P83" s="1242"/>
      <c r="Q83" s="1242"/>
      <c r="R83" s="1242"/>
      <c r="S83" s="1242"/>
      <c r="T83" s="1242"/>
      <c r="U83" s="1242"/>
      <c r="V83" s="1242"/>
      <c r="W83" s="1242"/>
      <c r="X83" s="1242"/>
      <c r="Y83" s="1242"/>
      <c r="Z83" s="1242"/>
      <c r="AA83" s="1242"/>
      <c r="AB83" s="1242"/>
      <c r="AC83" s="1242"/>
      <c r="AD83" s="1242"/>
      <c r="AE83" s="1242"/>
      <c r="AF83" s="1242"/>
      <c r="AG83" s="1242"/>
      <c r="AH83" s="1242"/>
      <c r="AI83" s="1242"/>
      <c r="AJ83" s="1242"/>
      <c r="AK83" s="1242"/>
      <c r="AL83" s="1242"/>
      <c r="AM83" s="1242"/>
      <c r="AN83" s="1242"/>
      <c r="AO83" s="1242"/>
      <c r="AP83" s="1242"/>
      <c r="AQ83" s="1242"/>
      <c r="AR83" s="1242"/>
      <c r="AS83" s="1242"/>
      <c r="AT83" s="1242"/>
      <c r="AU83" s="1242"/>
      <c r="AV83" s="1242"/>
      <c r="AW83" s="1242"/>
      <c r="AX83" s="1242"/>
      <c r="AY83" s="1242"/>
      <c r="AZ83" s="1242"/>
      <c r="BA83" s="1242"/>
      <c r="BB83" s="1242"/>
      <c r="BC83" s="1242"/>
      <c r="BD83" s="1242"/>
      <c r="BE83" s="1242"/>
      <c r="BF83" s="1242"/>
      <c r="BG83" s="1242"/>
      <c r="BH83" s="1242"/>
      <c r="BI83" s="1242"/>
      <c r="BJ83" s="1242"/>
      <c r="BK83" s="1242"/>
      <c r="BL83" s="1242"/>
      <c r="BM83" s="1242"/>
      <c r="BN83" s="1242"/>
      <c r="BO83" s="1242"/>
      <c r="BP83" s="1242"/>
      <c r="BQ83" s="1242"/>
      <c r="BR83" s="1242"/>
      <c r="BS83" s="1242"/>
      <c r="BT83" s="1242"/>
      <c r="BU83" s="1242"/>
      <c r="BV83" s="1242"/>
      <c r="BW83" s="1242"/>
      <c r="BX83" s="1242"/>
      <c r="BY83" s="1242"/>
      <c r="BZ83" s="1242"/>
      <c r="CA83" s="1242"/>
      <c r="CB83" s="1242"/>
      <c r="CC83" s="1242"/>
      <c r="CD83" s="1242"/>
      <c r="CE83" s="1242"/>
      <c r="CF83" s="1242"/>
      <c r="CG83" s="1242"/>
      <c r="CH83" s="1242"/>
      <c r="CI83" s="1242"/>
      <c r="CJ83" s="1242"/>
      <c r="CK83" s="1242"/>
      <c r="CL83" s="1242"/>
      <c r="CM83" s="1242"/>
      <c r="CN83" s="1242"/>
      <c r="CO83" s="1242"/>
      <c r="CP83" s="1242"/>
      <c r="CQ83" s="1242"/>
      <c r="CR83" s="1242"/>
      <c r="CS83" s="1242"/>
      <c r="CT83" s="1242"/>
      <c r="CU83" s="1242"/>
      <c r="CV83" s="1242"/>
      <c r="CW83" s="1242"/>
      <c r="CX83" s="1242"/>
      <c r="CY83" s="1242"/>
      <c r="CZ83" s="1242"/>
      <c r="DA83" s="1242"/>
      <c r="DB83" s="1242"/>
      <c r="DC83" s="1242"/>
      <c r="DD83" s="1241"/>
    </row>
    <row r="84" spans="2:109" ht="13.5">
      <c r="DD84" s="1237"/>
      <c r="DE84" s="1237"/>
    </row>
    <row r="85" spans="2:109" ht="13.5">
      <c r="DD85" s="1237"/>
      <c r="DE85" s="1237"/>
    </row>
    <row r="86" spans="2:109" ht="13.5" hidden="1">
      <c r="DD86" s="1237"/>
      <c r="DE86" s="1237"/>
    </row>
    <row r="87" spans="2:109" ht="13.5" hidden="1">
      <c r="K87" s="1240"/>
      <c r="AQ87" s="1240"/>
      <c r="BC87" s="1240"/>
      <c r="BO87" s="1240"/>
      <c r="CA87" s="1240"/>
      <c r="CM87" s="1240"/>
      <c r="CY87" s="1240"/>
      <c r="DD87" s="1237"/>
      <c r="DE87" s="1237"/>
    </row>
    <row r="88" spans="2:109" ht="13.5" hidden="1">
      <c r="DD88" s="1237"/>
      <c r="DE88" s="1237"/>
    </row>
    <row r="89" spans="2:109" ht="13.5" hidden="1">
      <c r="DD89" s="1237"/>
      <c r="DE89" s="1237"/>
    </row>
    <row r="90" spans="2:109" ht="13.5" hidden="1">
      <c r="DD90" s="1237"/>
      <c r="DE90" s="1237"/>
    </row>
    <row r="91" spans="2:109" ht="13.5" hidden="1">
      <c r="DD91" s="1237"/>
      <c r="DE91" s="1237"/>
    </row>
    <row r="92" spans="2:109" ht="13.5" hidden="1" customHeight="1">
      <c r="DD92" s="1237"/>
      <c r="DE92" s="1237"/>
    </row>
    <row r="93" spans="2:109" ht="13.5" hidden="1" customHeight="1">
      <c r="DD93" s="1237"/>
      <c r="DE93" s="1237"/>
    </row>
    <row r="94" spans="2:109" ht="13.5" hidden="1" customHeight="1">
      <c r="DD94" s="1237"/>
      <c r="DE94" s="1237"/>
    </row>
    <row r="95" spans="2:109" ht="13.5" hidden="1" customHeight="1">
      <c r="DD95" s="1237"/>
      <c r="DE95" s="1237"/>
    </row>
    <row r="96" spans="2:109" ht="13.5" hidden="1" customHeight="1">
      <c r="DD96" s="1237"/>
      <c r="DE96" s="1237"/>
    </row>
    <row r="97" spans="108:109" ht="13.5" hidden="1" customHeight="1">
      <c r="DD97" s="1237"/>
      <c r="DE97" s="1237"/>
    </row>
    <row r="98" spans="108:109" ht="13.5" hidden="1" customHeight="1">
      <c r="DD98" s="1237"/>
      <c r="DE98" s="1237"/>
    </row>
    <row r="99" spans="108:109" ht="13.5" hidden="1" customHeight="1">
      <c r="DD99" s="1237"/>
      <c r="DE99" s="1237"/>
    </row>
    <row r="100" spans="108:109" ht="13.5" hidden="1" customHeight="1">
      <c r="DD100" s="1237"/>
      <c r="DE100" s="1237"/>
    </row>
    <row r="101" spans="108:109" ht="13.5" hidden="1" customHeight="1">
      <c r="DD101" s="1237"/>
      <c r="DE101" s="1237"/>
    </row>
    <row r="102" spans="108:109" ht="13.5" hidden="1" customHeight="1">
      <c r="DD102" s="1237"/>
      <c r="DE102" s="1237"/>
    </row>
    <row r="103" spans="108:109" ht="13.5" hidden="1" customHeight="1">
      <c r="DD103" s="1237"/>
      <c r="DE103" s="1237"/>
    </row>
    <row r="104" spans="108:109" ht="13.5" hidden="1" customHeight="1">
      <c r="DD104" s="1237"/>
      <c r="DE104" s="1237"/>
    </row>
    <row r="105" spans="108:109" ht="13.5" hidden="1" customHeight="1">
      <c r="DD105" s="1237"/>
      <c r="DE105" s="1237"/>
    </row>
    <row r="106" spans="108:109" ht="13.5" hidden="1" customHeight="1">
      <c r="DD106" s="1237"/>
      <c r="DE106" s="1237"/>
    </row>
    <row r="107" spans="108:109" ht="13.5" hidden="1" customHeight="1">
      <c r="DD107" s="1237"/>
      <c r="DE107" s="1237"/>
    </row>
    <row r="108" spans="108:109" ht="13.5" hidden="1" customHeight="1">
      <c r="DD108" s="1237"/>
      <c r="DE108" s="1237"/>
    </row>
    <row r="109" spans="108:109" ht="13.5" hidden="1" customHeight="1">
      <c r="DD109" s="1237"/>
      <c r="DE109" s="1237"/>
    </row>
    <row r="110" spans="108:109" ht="13.5" hidden="1" customHeight="1">
      <c r="DD110" s="1237"/>
      <c r="DE110" s="1237"/>
    </row>
    <row r="111" spans="108:109" ht="13.5" hidden="1" customHeight="1">
      <c r="DD111" s="1237"/>
      <c r="DE111" s="1237"/>
    </row>
    <row r="112" spans="108:109" ht="13.5" hidden="1" customHeight="1">
      <c r="DD112" s="1237"/>
      <c r="DE112" s="1237"/>
    </row>
    <row r="113" spans="108:109" ht="13.5" hidden="1" customHeight="1">
      <c r="DD113" s="1237"/>
      <c r="DE113" s="1237"/>
    </row>
    <row r="114" spans="108:109" ht="13.5" hidden="1" customHeight="1">
      <c r="DD114" s="1237"/>
      <c r="DE114" s="1237"/>
    </row>
    <row r="115" spans="108:109" ht="13.5" hidden="1" customHeight="1">
      <c r="DD115" s="1237"/>
      <c r="DE115" s="1237"/>
    </row>
    <row r="116" spans="108:109" ht="13.5" hidden="1" customHeight="1">
      <c r="DD116" s="1237"/>
      <c r="DE116" s="1237"/>
    </row>
    <row r="117" spans="108:109" ht="13.5" hidden="1" customHeight="1">
      <c r="DD117" s="1237"/>
      <c r="DE117" s="1237"/>
    </row>
    <row r="118" spans="108:109" ht="13.5" hidden="1" customHeight="1">
      <c r="DD118" s="1237"/>
      <c r="DE118" s="1237"/>
    </row>
    <row r="119" spans="108:109" ht="13.5" hidden="1" customHeight="1">
      <c r="DD119" s="1237"/>
      <c r="DE119" s="1237"/>
    </row>
    <row r="120" spans="108:109" ht="13.5" hidden="1" customHeight="1">
      <c r="DD120" s="1237"/>
      <c r="DE120" s="1237"/>
    </row>
    <row r="121" spans="108:109" ht="13.5" hidden="1" customHeight="1">
      <c r="DD121" s="1237"/>
      <c r="DE121" s="1237"/>
    </row>
    <row r="122" spans="108:109" ht="13.5" hidden="1" customHeight="1">
      <c r="DD122" s="1237"/>
      <c r="DE122" s="1237"/>
    </row>
    <row r="123" spans="108:109" ht="13.5" hidden="1" customHeight="1">
      <c r="DD123" s="1237"/>
      <c r="DE123" s="1237"/>
    </row>
    <row r="124" spans="108:109" ht="13.5" hidden="1" customHeight="1">
      <c r="DD124" s="1237"/>
      <c r="DE124" s="1237"/>
    </row>
    <row r="125" spans="108:109" ht="13.5" hidden="1" customHeight="1">
      <c r="DD125" s="1237"/>
      <c r="DE125" s="1237"/>
    </row>
    <row r="126" spans="108:109" ht="13.5" hidden="1" customHeight="1">
      <c r="DD126" s="1237"/>
      <c r="DE126" s="1237"/>
    </row>
    <row r="127" spans="108:109" ht="13.5" hidden="1" customHeight="1">
      <c r="DD127" s="1237"/>
      <c r="DE127" s="1237"/>
    </row>
    <row r="128" spans="108:109" ht="13.5" hidden="1" customHeight="1">
      <c r="DD128" s="1237"/>
      <c r="DE128" s="1237"/>
    </row>
    <row r="129" spans="108:109" ht="13.5" hidden="1" customHeight="1">
      <c r="DD129" s="1237"/>
      <c r="DE129" s="1237"/>
    </row>
    <row r="130" spans="108:109" ht="13.5" hidden="1" customHeight="1">
      <c r="DD130" s="1237"/>
      <c r="DE130" s="1237"/>
    </row>
    <row r="131" spans="108:109" ht="13.5" hidden="1" customHeight="1">
      <c r="DD131" s="1237"/>
      <c r="DE131" s="1237"/>
    </row>
    <row r="132" spans="108:109" ht="13.5" hidden="1" customHeight="1">
      <c r="DD132" s="1237"/>
      <c r="DE132" s="1237"/>
    </row>
    <row r="133" spans="108:109" ht="13.5" hidden="1" customHeight="1">
      <c r="DD133" s="1237"/>
      <c r="DE133" s="1237"/>
    </row>
    <row r="134" spans="108:109" ht="13.5" hidden="1" customHeight="1">
      <c r="DD134" s="1237"/>
      <c r="DE134" s="1237"/>
    </row>
    <row r="135" spans="108:109" ht="13.5" hidden="1" customHeight="1">
      <c r="DD135" s="1237"/>
      <c r="DE135" s="1237"/>
    </row>
    <row r="136" spans="108:109" ht="13.5" hidden="1" customHeight="1">
      <c r="DD136" s="1237"/>
      <c r="DE136" s="1237"/>
    </row>
    <row r="137" spans="108:109" ht="13.5" hidden="1" customHeight="1">
      <c r="DD137" s="1237"/>
      <c r="DE137" s="1237"/>
    </row>
    <row r="138" spans="108:109" ht="13.5" hidden="1" customHeight="1">
      <c r="DD138" s="1237"/>
      <c r="DE138" s="1237"/>
    </row>
    <row r="139" spans="108:109" ht="13.5" hidden="1" customHeight="1">
      <c r="DD139" s="1237"/>
      <c r="DE139" s="1237"/>
    </row>
    <row r="140" spans="108:109" ht="13.5" hidden="1" customHeight="1">
      <c r="DD140" s="1237"/>
      <c r="DE140" s="1237"/>
    </row>
    <row r="141" spans="108:109" ht="13.5" hidden="1" customHeight="1">
      <c r="DD141" s="1237"/>
      <c r="DE141" s="1237"/>
    </row>
    <row r="142" spans="108:109" ht="13.5" hidden="1" customHeight="1">
      <c r="DD142" s="1237"/>
      <c r="DE142" s="1237"/>
    </row>
    <row r="143" spans="108:109" ht="13.5" hidden="1" customHeight="1">
      <c r="DD143" s="1237"/>
      <c r="DE143" s="1237"/>
    </row>
    <row r="144" spans="108:109" ht="13.5" hidden="1" customHeight="1">
      <c r="DD144" s="1237"/>
      <c r="DE144" s="1237"/>
    </row>
    <row r="145" spans="108:109" ht="13.5" hidden="1" customHeight="1">
      <c r="DD145" s="1237"/>
      <c r="DE145" s="1237"/>
    </row>
    <row r="146" spans="108:109" ht="13.5" hidden="1" customHeight="1">
      <c r="DD146" s="1237"/>
      <c r="DE146" s="1237"/>
    </row>
    <row r="147" spans="108:109" ht="13.5" hidden="1" customHeight="1">
      <c r="DD147" s="1237"/>
      <c r="DE147" s="1237"/>
    </row>
    <row r="148" spans="108:109" ht="13.5" hidden="1" customHeight="1">
      <c r="DD148" s="1237"/>
      <c r="DE148" s="1237"/>
    </row>
    <row r="149" spans="108:109" ht="13.5" hidden="1" customHeight="1">
      <c r="DD149" s="1237"/>
      <c r="DE149" s="1237"/>
    </row>
    <row r="150" spans="108:109" ht="13.5" hidden="1" customHeight="1">
      <c r="DD150" s="1237"/>
      <c r="DE150" s="1237"/>
    </row>
    <row r="151" spans="108:109" ht="13.5" hidden="1" customHeight="1">
      <c r="DD151" s="1237"/>
      <c r="DE151" s="1237"/>
    </row>
    <row r="152" spans="108:109" ht="13.5" hidden="1" customHeight="1">
      <c r="DD152" s="1237"/>
      <c r="DE152" s="1237"/>
    </row>
    <row r="153" spans="108:109" ht="13.5" hidden="1" customHeight="1">
      <c r="DD153" s="1237"/>
      <c r="DE153" s="1237"/>
    </row>
    <row r="154" spans="108:109" ht="13.5" hidden="1" customHeight="1">
      <c r="DD154" s="1237"/>
      <c r="DE154" s="1237"/>
    </row>
    <row r="155" spans="108:109" ht="13.5" hidden="1" customHeight="1">
      <c r="DD155" s="1237"/>
      <c r="DE155" s="1237"/>
    </row>
    <row r="156" spans="108:109" ht="13.5" hidden="1" customHeight="1">
      <c r="DD156" s="1237"/>
      <c r="DE156" s="1237"/>
    </row>
    <row r="157" spans="108:109" ht="13.5" hidden="1" customHeight="1">
      <c r="DD157" s="1237"/>
      <c r="DE157" s="1237"/>
    </row>
    <row r="158" spans="108:109" ht="13.5" hidden="1" customHeight="1">
      <c r="DD158" s="1237"/>
      <c r="DE158" s="1237"/>
    </row>
    <row r="159" spans="108:109" ht="13.5" hidden="1" customHeight="1">
      <c r="DD159" s="1237"/>
      <c r="DE159" s="1237"/>
    </row>
    <row r="160" spans="108:109" ht="13.5" hidden="1" customHeight="1">
      <c r="DD160" s="1237"/>
      <c r="DE160" s="123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KAl7+bIvefcCf9PQnC0fyr5+MLWU889ocFQyqzXAu873Wa8hGmQNP79e+f7uWdVvoxxLEJbFLl7Evs2ZM9sLAQ==" saltValue="BDgviY4xxaJXSV1he53vjw==" spinCount="100000" sheet="1" objects="1" scenarios="1" formatCells="0"/>
  <dataConsolidate/>
  <mergeCells count="112">
    <mergeCell ref="CF77:CM78"/>
    <mergeCell ref="CF79:CM80"/>
    <mergeCell ref="BP79:BW80"/>
    <mergeCell ref="BX79:CE80"/>
    <mergeCell ref="N77:N78"/>
    <mergeCell ref="AN77:BA80"/>
    <mergeCell ref="BB77:BO78"/>
    <mergeCell ref="BP77:BW78"/>
    <mergeCell ref="BX77:CE78"/>
    <mergeCell ref="CN79:CU80"/>
    <mergeCell ref="CV79:DC80"/>
    <mergeCell ref="CN77:CU78"/>
    <mergeCell ref="CV77:DC78"/>
    <mergeCell ref="I79:J80"/>
    <mergeCell ref="K79:K80"/>
    <mergeCell ref="L79:L80"/>
    <mergeCell ref="M79:M80"/>
    <mergeCell ref="N79:N80"/>
    <mergeCell ref="BB79:BO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L51:L52"/>
    <mergeCell ref="M51:M52"/>
    <mergeCell ref="N51:N52"/>
    <mergeCell ref="I57:J58"/>
    <mergeCell ref="K57:K58"/>
    <mergeCell ref="L57:L58"/>
    <mergeCell ref="M57:M58"/>
    <mergeCell ref="N57:N58"/>
    <mergeCell ref="AN51:BA54"/>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0ek5nW1W0AM/U0WFUi4w7UJJYwpZvmkeYlyEU4c0i57KyQrWke7wWnqZATt86u+k7nAjKYC0k0p4Tf3g06yHg==" saltValue="44eXsKDZ1AY5xttmx1+Q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596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yVUjE2cYYbDhFvAY9hzs1XNI0QeL0nJbLf5l7nL/xTvpeeiCkBgF623jDiK0cBdv3917FA0CO6liXbndccZ5g==" saltValue="4sdc7k1MINtaFlWtbKjN4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47</v>
      </c>
      <c r="E2" s="134"/>
      <c r="F2" s="135" t="s">
        <v>562</v>
      </c>
      <c r="G2" s="136"/>
      <c r="H2" s="137"/>
    </row>
    <row r="3" spans="1:8">
      <c r="A3" s="133" t="s">
        <v>555</v>
      </c>
      <c r="B3" s="138"/>
      <c r="C3" s="139"/>
      <c r="D3" s="140">
        <v>117808</v>
      </c>
      <c r="E3" s="141"/>
      <c r="F3" s="142">
        <v>136577</v>
      </c>
      <c r="G3" s="143"/>
      <c r="H3" s="144"/>
    </row>
    <row r="4" spans="1:8">
      <c r="A4" s="145"/>
      <c r="B4" s="146"/>
      <c r="C4" s="147"/>
      <c r="D4" s="148">
        <v>84189</v>
      </c>
      <c r="E4" s="149"/>
      <c r="F4" s="150">
        <v>59645</v>
      </c>
      <c r="G4" s="151"/>
      <c r="H4" s="152"/>
    </row>
    <row r="5" spans="1:8">
      <c r="A5" s="133" t="s">
        <v>557</v>
      </c>
      <c r="B5" s="138"/>
      <c r="C5" s="139"/>
      <c r="D5" s="140">
        <v>86784</v>
      </c>
      <c r="E5" s="141"/>
      <c r="F5" s="142">
        <v>132212</v>
      </c>
      <c r="G5" s="143"/>
      <c r="H5" s="144"/>
    </row>
    <row r="6" spans="1:8">
      <c r="A6" s="145"/>
      <c r="B6" s="146"/>
      <c r="C6" s="147"/>
      <c r="D6" s="148">
        <v>35542</v>
      </c>
      <c r="E6" s="149"/>
      <c r="F6" s="150">
        <v>67114</v>
      </c>
      <c r="G6" s="151"/>
      <c r="H6" s="152"/>
    </row>
    <row r="7" spans="1:8">
      <c r="A7" s="133" t="s">
        <v>558</v>
      </c>
      <c r="B7" s="138"/>
      <c r="C7" s="139"/>
      <c r="D7" s="140">
        <v>82011</v>
      </c>
      <c r="E7" s="141"/>
      <c r="F7" s="142">
        <v>93741</v>
      </c>
      <c r="G7" s="143"/>
      <c r="H7" s="144"/>
    </row>
    <row r="8" spans="1:8">
      <c r="A8" s="145"/>
      <c r="B8" s="146"/>
      <c r="C8" s="147"/>
      <c r="D8" s="148">
        <v>37161</v>
      </c>
      <c r="E8" s="149"/>
      <c r="F8" s="150">
        <v>46285</v>
      </c>
      <c r="G8" s="151"/>
      <c r="H8" s="152"/>
    </row>
    <row r="9" spans="1:8">
      <c r="A9" s="133" t="s">
        <v>559</v>
      </c>
      <c r="B9" s="138"/>
      <c r="C9" s="139"/>
      <c r="D9" s="140">
        <v>97240</v>
      </c>
      <c r="E9" s="141"/>
      <c r="F9" s="142">
        <v>107537</v>
      </c>
      <c r="G9" s="143"/>
      <c r="H9" s="144"/>
    </row>
    <row r="10" spans="1:8">
      <c r="A10" s="145"/>
      <c r="B10" s="146"/>
      <c r="C10" s="147"/>
      <c r="D10" s="148">
        <v>43495</v>
      </c>
      <c r="E10" s="149"/>
      <c r="F10" s="150">
        <v>57923</v>
      </c>
      <c r="G10" s="151"/>
      <c r="H10" s="152"/>
    </row>
    <row r="11" spans="1:8">
      <c r="A11" s="133" t="s">
        <v>560</v>
      </c>
      <c r="B11" s="138"/>
      <c r="C11" s="139"/>
      <c r="D11" s="140">
        <v>141328</v>
      </c>
      <c r="E11" s="141"/>
      <c r="F11" s="142">
        <v>113913</v>
      </c>
      <c r="G11" s="143"/>
      <c r="H11" s="144"/>
    </row>
    <row r="12" spans="1:8">
      <c r="A12" s="145"/>
      <c r="B12" s="146"/>
      <c r="C12" s="153"/>
      <c r="D12" s="148">
        <v>68006</v>
      </c>
      <c r="E12" s="149"/>
      <c r="F12" s="150">
        <v>53160</v>
      </c>
      <c r="G12" s="151"/>
      <c r="H12" s="152"/>
    </row>
    <row r="13" spans="1:8">
      <c r="A13" s="133"/>
      <c r="B13" s="138"/>
      <c r="C13" s="154"/>
      <c r="D13" s="155">
        <v>105034</v>
      </c>
      <c r="E13" s="156"/>
      <c r="F13" s="157">
        <v>116796</v>
      </c>
      <c r="G13" s="158"/>
      <c r="H13" s="144"/>
    </row>
    <row r="14" spans="1:8">
      <c r="A14" s="145"/>
      <c r="B14" s="146"/>
      <c r="C14" s="147"/>
      <c r="D14" s="148">
        <v>53679</v>
      </c>
      <c r="E14" s="149"/>
      <c r="F14" s="150">
        <v>56825</v>
      </c>
      <c r="G14" s="151"/>
      <c r="H14" s="152"/>
    </row>
    <row r="17" spans="1:11">
      <c r="A17" s="129" t="s">
        <v>48</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49</v>
      </c>
      <c r="B19" s="159">
        <f>ROUND(VALUE(SUBSTITUTE(実質収支比率等に係る経年分析!F$48,"▲","-")),2)</f>
        <v>11.59</v>
      </c>
      <c r="C19" s="159">
        <f>ROUND(VALUE(SUBSTITUTE(実質収支比率等に係る経年分析!G$48,"▲","-")),2)</f>
        <v>10.1</v>
      </c>
      <c r="D19" s="159">
        <f>ROUND(VALUE(SUBSTITUTE(実質収支比率等に係る経年分析!H$48,"▲","-")),2)</f>
        <v>10.62</v>
      </c>
      <c r="E19" s="159">
        <f>ROUND(VALUE(SUBSTITUTE(実質収支比率等に係る経年分析!I$48,"▲","-")),2)</f>
        <v>11.4</v>
      </c>
      <c r="F19" s="159">
        <f>ROUND(VALUE(SUBSTITUTE(実質収支比率等に係る経年分析!J$48,"▲","-")),2)</f>
        <v>11.05</v>
      </c>
    </row>
    <row r="20" spans="1:11">
      <c r="A20" s="159" t="s">
        <v>50</v>
      </c>
      <c r="B20" s="159">
        <f>ROUND(VALUE(SUBSTITUTE(実質収支比率等に係る経年分析!F$47,"▲","-")),2)</f>
        <v>26.28</v>
      </c>
      <c r="C20" s="159">
        <f>ROUND(VALUE(SUBSTITUTE(実質収支比率等に係る経年分析!G$47,"▲","-")),2)</f>
        <v>26.57</v>
      </c>
      <c r="D20" s="159">
        <f>ROUND(VALUE(SUBSTITUTE(実質収支比率等に係る経年分析!H$47,"▲","-")),2)</f>
        <v>26.78</v>
      </c>
      <c r="E20" s="159">
        <f>ROUND(VALUE(SUBSTITUTE(実質収支比率等に係る経年分析!I$47,"▲","-")),2)</f>
        <v>27.18</v>
      </c>
      <c r="F20" s="159">
        <f>ROUND(VALUE(SUBSTITUTE(実質収支比率等に係る経年分析!J$47,"▲","-")),2)</f>
        <v>27.84</v>
      </c>
    </row>
    <row r="21" spans="1:11">
      <c r="A21" s="159" t="s">
        <v>51</v>
      </c>
      <c r="B21" s="159">
        <f>IF(ISNUMBER(VALUE(SUBSTITUTE(実質収支比率等に係る経年分析!F$49,"▲","-"))),ROUND(VALUE(SUBSTITUTE(実質収支比率等に係る経年分析!F$49,"▲","-")),2),NA())</f>
        <v>0.66</v>
      </c>
      <c r="C21" s="159">
        <f>IF(ISNUMBER(VALUE(SUBSTITUTE(実質収支比率等に係る経年分析!G$49,"▲","-"))),ROUND(VALUE(SUBSTITUTE(実質収支比率等に係る経年分析!G$49,"▲","-")),2),NA())</f>
        <v>-1.6</v>
      </c>
      <c r="D21" s="159">
        <f>IF(ISNUMBER(VALUE(SUBSTITUTE(実質収支比率等に係る経年分析!H$49,"▲","-"))),ROUND(VALUE(SUBSTITUTE(実質収支比率等に係る経年分析!H$49,"▲","-")),2),NA())</f>
        <v>0.46</v>
      </c>
      <c r="E21" s="159">
        <f>IF(ISNUMBER(VALUE(SUBSTITUTE(実質収支比率等に係る経年分析!I$49,"▲","-"))),ROUND(VALUE(SUBSTITUTE(実質収支比率等に係る経年分析!I$49,"▲","-")),2),NA())</f>
        <v>0.64</v>
      </c>
      <c r="F21" s="159">
        <f>IF(ISNUMBER(VALUE(SUBSTITUTE(実質収支比率等に係る経年分析!J$49,"▲","-"))),ROUND(VALUE(SUBSTITUTE(実質収支比率等に係る経年分析!J$49,"▲","-")),2),NA())</f>
        <v>-0.61</v>
      </c>
    </row>
    <row r="24" spans="1:11">
      <c r="A24" s="129" t="s">
        <v>52</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53</v>
      </c>
      <c r="C26" s="160" t="s">
        <v>54</v>
      </c>
      <c r="D26" s="160" t="s">
        <v>53</v>
      </c>
      <c r="E26" s="160" t="s">
        <v>54</v>
      </c>
      <c r="F26" s="160" t="s">
        <v>53</v>
      </c>
      <c r="G26" s="160" t="s">
        <v>54</v>
      </c>
      <c r="H26" s="160" t="s">
        <v>53</v>
      </c>
      <c r="I26" s="160" t="s">
        <v>54</v>
      </c>
      <c r="J26" s="160" t="s">
        <v>53</v>
      </c>
      <c r="K26" s="160" t="s">
        <v>54</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公共下水道事業特別会計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0.02</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0.08</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0.05</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0.05</v>
      </c>
    </row>
    <row r="30" spans="1:11">
      <c r="A30" s="160" t="str">
        <f>IF(連結実質赤字比率に係る赤字・黒字の構成分析!C$40="",NA(),連結実質赤字比率に係る赤字・黒字の構成分析!C$40)</f>
        <v>農業集落排水事業特別会計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0.05</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0.08</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7.0000000000000007E-2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0.06</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0.08</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0.62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0.57999999999999996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0.14000000000000001</v>
      </c>
    </row>
    <row r="33" spans="1:16">
      <c r="A33" s="160" t="str">
        <f>IF(連結実質赤字比率に係る赤字・黒字の構成分析!C$37="",NA(),連結実質赤字比率に係る赤字・黒字の構成分析!C$37)</f>
        <v>簡易水道事業特別会計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7.0000000000000007E-2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0.21</v>
      </c>
    </row>
    <row r="34" spans="1:16">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1.38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1.84</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1.96</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3.71</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4.8499999999999996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5.36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5.49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5.58</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5.89</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11.59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10.09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10.62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11.05</v>
      </c>
    </row>
    <row r="39" spans="1:16">
      <c r="A39" s="129" t="s">
        <v>55</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56</v>
      </c>
      <c r="C41" s="161"/>
      <c r="D41" s="161" t="s">
        <v>57</v>
      </c>
      <c r="E41" s="161" t="s">
        <v>56</v>
      </c>
      <c r="F41" s="161"/>
      <c r="G41" s="161" t="s">
        <v>57</v>
      </c>
      <c r="H41" s="161" t="s">
        <v>56</v>
      </c>
      <c r="I41" s="161"/>
      <c r="J41" s="161" t="s">
        <v>57</v>
      </c>
      <c r="K41" s="161" t="s">
        <v>56</v>
      </c>
      <c r="L41" s="161"/>
      <c r="M41" s="161" t="s">
        <v>57</v>
      </c>
      <c r="N41" s="161" t="s">
        <v>56</v>
      </c>
      <c r="O41" s="161"/>
      <c r="P41" s="161" t="s">
        <v>57</v>
      </c>
    </row>
    <row r="42" spans="1:16">
      <c r="A42" s="161" t="s">
        <v>58</v>
      </c>
      <c r="B42" s="161"/>
      <c r="C42" s="161"/>
      <c r="D42" s="161">
        <f>'実質公債費比率（分子）の構造'!K$52</f>
        <v>1441</v>
      </c>
      <c r="E42" s="161"/>
      <c r="F42" s="161"/>
      <c r="G42" s="161">
        <f>'実質公債費比率（分子）の構造'!L$52</f>
        <v>1458</v>
      </c>
      <c r="H42" s="161"/>
      <c r="I42" s="161"/>
      <c r="J42" s="161">
        <f>'実質公債費比率（分子）の構造'!M$52</f>
        <v>1423</v>
      </c>
      <c r="K42" s="161"/>
      <c r="L42" s="161"/>
      <c r="M42" s="161">
        <f>'実質公債費比率（分子）の構造'!N$52</f>
        <v>1418</v>
      </c>
      <c r="N42" s="161"/>
      <c r="O42" s="161"/>
      <c r="P42" s="161">
        <f>'実質公債費比率（分子）の構造'!O$52</f>
        <v>1352</v>
      </c>
    </row>
    <row r="43" spans="1:16">
      <c r="A43" s="161" t="s">
        <v>59</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60</v>
      </c>
      <c r="B44" s="161">
        <f>'実質公債費比率（分子）の構造'!K$50</f>
        <v>2</v>
      </c>
      <c r="C44" s="161"/>
      <c r="D44" s="161"/>
      <c r="E44" s="161">
        <f>'実質公債費比率（分子）の構造'!L$50</f>
        <v>2</v>
      </c>
      <c r="F44" s="161"/>
      <c r="G44" s="161"/>
      <c r="H44" s="161">
        <f>'実質公債費比率（分子）の構造'!M$50</f>
        <v>2</v>
      </c>
      <c r="I44" s="161"/>
      <c r="J44" s="161"/>
      <c r="K44" s="161">
        <f>'実質公債費比率（分子）の構造'!N$50</f>
        <v>2</v>
      </c>
      <c r="L44" s="161"/>
      <c r="M44" s="161"/>
      <c r="N44" s="161">
        <f>'実質公債費比率（分子）の構造'!O$50</f>
        <v>2</v>
      </c>
      <c r="O44" s="161"/>
      <c r="P44" s="161"/>
    </row>
    <row r="45" spans="1:16">
      <c r="A45" s="161" t="s">
        <v>61</v>
      </c>
      <c r="B45" s="161">
        <f>'実質公債費比率（分子）の構造'!K$49</f>
        <v>47</v>
      </c>
      <c r="C45" s="161"/>
      <c r="D45" s="161"/>
      <c r="E45" s="161">
        <f>'実質公債費比率（分子）の構造'!L$49</f>
        <v>26</v>
      </c>
      <c r="F45" s="161"/>
      <c r="G45" s="161"/>
      <c r="H45" s="161">
        <f>'実質公債費比率（分子）の構造'!M$49</f>
        <v>24</v>
      </c>
      <c r="I45" s="161"/>
      <c r="J45" s="161"/>
      <c r="K45" s="161">
        <f>'実質公債費比率（分子）の構造'!N$49</f>
        <v>26</v>
      </c>
      <c r="L45" s="161"/>
      <c r="M45" s="161"/>
      <c r="N45" s="161">
        <f>'実質公債費比率（分子）の構造'!O$49</f>
        <v>43</v>
      </c>
      <c r="O45" s="161"/>
      <c r="P45" s="161"/>
    </row>
    <row r="46" spans="1:16">
      <c r="A46" s="161" t="s">
        <v>62</v>
      </c>
      <c r="B46" s="161">
        <f>'実質公債費比率（分子）の構造'!K$48</f>
        <v>341</v>
      </c>
      <c r="C46" s="161"/>
      <c r="D46" s="161"/>
      <c r="E46" s="161">
        <f>'実質公債費比率（分子）の構造'!L$48</f>
        <v>346</v>
      </c>
      <c r="F46" s="161"/>
      <c r="G46" s="161"/>
      <c r="H46" s="161">
        <f>'実質公債費比率（分子）の構造'!M$48</f>
        <v>348</v>
      </c>
      <c r="I46" s="161"/>
      <c r="J46" s="161"/>
      <c r="K46" s="161">
        <f>'実質公債費比率（分子）の構造'!N$48</f>
        <v>352</v>
      </c>
      <c r="L46" s="161"/>
      <c r="M46" s="161"/>
      <c r="N46" s="161">
        <f>'実質公債費比率（分子）の構造'!O$48</f>
        <v>371</v>
      </c>
      <c r="O46" s="161"/>
      <c r="P46" s="161"/>
    </row>
    <row r="47" spans="1:16">
      <c r="A47" s="161" t="s">
        <v>63</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64</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65</v>
      </c>
      <c r="B49" s="161">
        <f>'実質公債費比率（分子）の構造'!K$45</f>
        <v>1678</v>
      </c>
      <c r="C49" s="161"/>
      <c r="D49" s="161"/>
      <c r="E49" s="161">
        <f>'実質公債費比率（分子）の構造'!L$45</f>
        <v>1620</v>
      </c>
      <c r="F49" s="161"/>
      <c r="G49" s="161"/>
      <c r="H49" s="161">
        <f>'実質公債費比率（分子）の構造'!M$45</f>
        <v>1577</v>
      </c>
      <c r="I49" s="161"/>
      <c r="J49" s="161"/>
      <c r="K49" s="161">
        <f>'実質公債費比率（分子）の構造'!N$45</f>
        <v>1580</v>
      </c>
      <c r="L49" s="161"/>
      <c r="M49" s="161"/>
      <c r="N49" s="161">
        <f>'実質公債費比率（分子）の構造'!O$45</f>
        <v>1479</v>
      </c>
      <c r="O49" s="161"/>
      <c r="P49" s="161"/>
    </row>
    <row r="50" spans="1:16">
      <c r="A50" s="161" t="s">
        <v>66</v>
      </c>
      <c r="B50" s="161" t="e">
        <f>NA()</f>
        <v>#N/A</v>
      </c>
      <c r="C50" s="161">
        <f>IF(ISNUMBER('実質公債費比率（分子）の構造'!K$53),'実質公債費比率（分子）の構造'!K$53,NA())</f>
        <v>627</v>
      </c>
      <c r="D50" s="161" t="e">
        <f>NA()</f>
        <v>#N/A</v>
      </c>
      <c r="E50" s="161" t="e">
        <f>NA()</f>
        <v>#N/A</v>
      </c>
      <c r="F50" s="161">
        <f>IF(ISNUMBER('実質公債費比率（分子）の構造'!L$53),'実質公債費比率（分子）の構造'!L$53,NA())</f>
        <v>536</v>
      </c>
      <c r="G50" s="161" t="e">
        <f>NA()</f>
        <v>#N/A</v>
      </c>
      <c r="H50" s="161" t="e">
        <f>NA()</f>
        <v>#N/A</v>
      </c>
      <c r="I50" s="161">
        <f>IF(ISNUMBER('実質公債費比率（分子）の構造'!M$53),'実質公債費比率（分子）の構造'!M$53,NA())</f>
        <v>528</v>
      </c>
      <c r="J50" s="161" t="e">
        <f>NA()</f>
        <v>#N/A</v>
      </c>
      <c r="K50" s="161" t="e">
        <f>NA()</f>
        <v>#N/A</v>
      </c>
      <c r="L50" s="161">
        <f>IF(ISNUMBER('実質公債費比率（分子）の構造'!N$53),'実質公債費比率（分子）の構造'!N$53,NA())</f>
        <v>542</v>
      </c>
      <c r="M50" s="161" t="e">
        <f>NA()</f>
        <v>#N/A</v>
      </c>
      <c r="N50" s="161" t="e">
        <f>NA()</f>
        <v>#N/A</v>
      </c>
      <c r="O50" s="161">
        <f>IF(ISNUMBER('実質公債費比率（分子）の構造'!O$53),'実質公債費比率（分子）の構造'!O$53,NA())</f>
        <v>543</v>
      </c>
      <c r="P50" s="161" t="e">
        <f>NA()</f>
        <v>#N/A</v>
      </c>
    </row>
    <row r="53" spans="1:16">
      <c r="A53" s="129" t="s">
        <v>67</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68</v>
      </c>
      <c r="C55" s="160"/>
      <c r="D55" s="160" t="s">
        <v>69</v>
      </c>
      <c r="E55" s="160" t="s">
        <v>68</v>
      </c>
      <c r="F55" s="160"/>
      <c r="G55" s="160" t="s">
        <v>69</v>
      </c>
      <c r="H55" s="160" t="s">
        <v>68</v>
      </c>
      <c r="I55" s="160"/>
      <c r="J55" s="160" t="s">
        <v>69</v>
      </c>
      <c r="K55" s="160" t="s">
        <v>68</v>
      </c>
      <c r="L55" s="160"/>
      <c r="M55" s="160" t="s">
        <v>69</v>
      </c>
      <c r="N55" s="160" t="s">
        <v>68</v>
      </c>
      <c r="O55" s="160"/>
      <c r="P55" s="160" t="s">
        <v>69</v>
      </c>
    </row>
    <row r="56" spans="1:16">
      <c r="A56" s="160" t="s">
        <v>37</v>
      </c>
      <c r="B56" s="160"/>
      <c r="C56" s="160"/>
      <c r="D56" s="160">
        <f>'将来負担比率（分子）の構造'!I$52</f>
        <v>13209</v>
      </c>
      <c r="E56" s="160"/>
      <c r="F56" s="160"/>
      <c r="G56" s="160">
        <f>'将来負担比率（分子）の構造'!J$52</f>
        <v>12620</v>
      </c>
      <c r="H56" s="160"/>
      <c r="I56" s="160"/>
      <c r="J56" s="160">
        <f>'将来負担比率（分子）の構造'!K$52</f>
        <v>12234</v>
      </c>
      <c r="K56" s="160"/>
      <c r="L56" s="160"/>
      <c r="M56" s="160">
        <f>'将来負担比率（分子）の構造'!L$52</f>
        <v>11748</v>
      </c>
      <c r="N56" s="160"/>
      <c r="O56" s="160"/>
      <c r="P56" s="160">
        <f>'将来負担比率（分子）の構造'!M$52</f>
        <v>11432</v>
      </c>
    </row>
    <row r="57" spans="1:16">
      <c r="A57" s="160" t="s">
        <v>36</v>
      </c>
      <c r="B57" s="160"/>
      <c r="C57" s="160"/>
      <c r="D57" s="160">
        <f>'将来負担比率（分子）の構造'!I$51</f>
        <v>144</v>
      </c>
      <c r="E57" s="160"/>
      <c r="F57" s="160"/>
      <c r="G57" s="160">
        <f>'将来負担比率（分子）の構造'!J$51</f>
        <v>110</v>
      </c>
      <c r="H57" s="160"/>
      <c r="I57" s="160"/>
      <c r="J57" s="160">
        <f>'将来負担比率（分子）の構造'!K$51</f>
        <v>74</v>
      </c>
      <c r="K57" s="160"/>
      <c r="L57" s="160"/>
      <c r="M57" s="160">
        <f>'将来負担比率（分子）の構造'!L$51</f>
        <v>40</v>
      </c>
      <c r="N57" s="160"/>
      <c r="O57" s="160"/>
      <c r="P57" s="160">
        <f>'将来負担比率（分子）の構造'!M$51</f>
        <v>37</v>
      </c>
    </row>
    <row r="58" spans="1:16">
      <c r="A58" s="160" t="s">
        <v>35</v>
      </c>
      <c r="B58" s="160"/>
      <c r="C58" s="160"/>
      <c r="D58" s="160">
        <f>'将来負担比率（分子）の構造'!I$50</f>
        <v>4217</v>
      </c>
      <c r="E58" s="160"/>
      <c r="F58" s="160"/>
      <c r="G58" s="160">
        <f>'将来負担比率（分子）の構造'!J$50</f>
        <v>4710</v>
      </c>
      <c r="H58" s="160"/>
      <c r="I58" s="160"/>
      <c r="J58" s="160">
        <f>'将来負担比率（分子）の構造'!K$50</f>
        <v>4792</v>
      </c>
      <c r="K58" s="160"/>
      <c r="L58" s="160"/>
      <c r="M58" s="160">
        <f>'将来負担比率（分子）の構造'!L$50</f>
        <v>4828</v>
      </c>
      <c r="N58" s="160"/>
      <c r="O58" s="160"/>
      <c r="P58" s="160">
        <f>'将来負担比率（分子）の構造'!M$50</f>
        <v>4862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1474</v>
      </c>
      <c r="C62" s="160"/>
      <c r="D62" s="160"/>
      <c r="E62" s="160">
        <f>'将来負担比率（分子）の構造'!J$45</f>
        <v>1349</v>
      </c>
      <c r="F62" s="160"/>
      <c r="G62" s="160"/>
      <c r="H62" s="160">
        <f>'将来負担比率（分子）の構造'!K$45</f>
        <v>1283</v>
      </c>
      <c r="I62" s="160"/>
      <c r="J62" s="160"/>
      <c r="K62" s="160">
        <f>'将来負担比率（分子）の構造'!L$45</f>
        <v>1401</v>
      </c>
      <c r="L62" s="160"/>
      <c r="M62" s="160"/>
      <c r="N62" s="160">
        <f>'将来負担比率（分子）の構造'!M$45</f>
        <v>1179</v>
      </c>
      <c r="O62" s="160"/>
      <c r="P62" s="160"/>
    </row>
    <row r="63" spans="1:16">
      <c r="A63" s="160" t="s">
        <v>28</v>
      </c>
      <c r="B63" s="160">
        <f>'将来負担比率（分子）の構造'!I$44</f>
        <v>673</v>
      </c>
      <c r="C63" s="160"/>
      <c r="D63" s="160"/>
      <c r="E63" s="160">
        <f>'将来負担比率（分子）の構造'!J$44</f>
        <v>724</v>
      </c>
      <c r="F63" s="160"/>
      <c r="G63" s="160"/>
      <c r="H63" s="160">
        <f>'将来負担比率（分子）の構造'!K$44</f>
        <v>724</v>
      </c>
      <c r="I63" s="160"/>
      <c r="J63" s="160"/>
      <c r="K63" s="160">
        <f>'将来負担比率（分子）の構造'!L$44</f>
        <v>755</v>
      </c>
      <c r="L63" s="160"/>
      <c r="M63" s="160"/>
      <c r="N63" s="160">
        <f>'将来負担比率（分子）の構造'!M$44</f>
        <v>819</v>
      </c>
      <c r="O63" s="160"/>
      <c r="P63" s="160"/>
    </row>
    <row r="64" spans="1:16">
      <c r="A64" s="160" t="s">
        <v>27</v>
      </c>
      <c r="B64" s="160">
        <f>'将来負担比率（分子）の構造'!I$43</f>
        <v>5885</v>
      </c>
      <c r="C64" s="160"/>
      <c r="D64" s="160"/>
      <c r="E64" s="160">
        <f>'将来負担比率（分子）の構造'!J$43</f>
        <v>5786</v>
      </c>
      <c r="F64" s="160"/>
      <c r="G64" s="160"/>
      <c r="H64" s="160">
        <f>'将来負担比率（分子）の構造'!K$43</f>
        <v>5797</v>
      </c>
      <c r="I64" s="160"/>
      <c r="J64" s="160"/>
      <c r="K64" s="160">
        <f>'将来負担比率（分子）の構造'!L$43</f>
        <v>5606</v>
      </c>
      <c r="L64" s="160"/>
      <c r="M64" s="160"/>
      <c r="N64" s="160">
        <f>'将来負担比率（分子）の構造'!M$43</f>
        <v>5411</v>
      </c>
      <c r="O64" s="160"/>
      <c r="P64" s="160"/>
    </row>
    <row r="65" spans="1:16">
      <c r="A65" s="160" t="s">
        <v>26</v>
      </c>
      <c r="B65" s="160">
        <f>'将来負担比率（分子）の構造'!I$42</f>
        <v>24</v>
      </c>
      <c r="C65" s="160"/>
      <c r="D65" s="160"/>
      <c r="E65" s="160">
        <f>'将来負担比率（分子）の構造'!J$42</f>
        <v>22</v>
      </c>
      <c r="F65" s="160"/>
      <c r="G65" s="160"/>
      <c r="H65" s="160">
        <f>'将来負担比率（分子）の構造'!K$42</f>
        <v>20</v>
      </c>
      <c r="I65" s="160"/>
      <c r="J65" s="160"/>
      <c r="K65" s="160">
        <f>'将来負担比率（分子）の構造'!L$42</f>
        <v>17</v>
      </c>
      <c r="L65" s="160"/>
      <c r="M65" s="160"/>
      <c r="N65" s="160">
        <f>'将来負担比率（分子）の構造'!M$42</f>
        <v>15</v>
      </c>
      <c r="O65" s="160"/>
      <c r="P65" s="160"/>
    </row>
    <row r="66" spans="1:16">
      <c r="A66" s="160" t="s">
        <v>25</v>
      </c>
      <c r="B66" s="160">
        <f>'将来負担比率（分子）の構造'!I$41</f>
        <v>12537</v>
      </c>
      <c r="C66" s="160"/>
      <c r="D66" s="160"/>
      <c r="E66" s="160">
        <f>'将来負担比率（分子）の構造'!J$41</f>
        <v>11858</v>
      </c>
      <c r="F66" s="160"/>
      <c r="G66" s="160"/>
      <c r="H66" s="160">
        <f>'将来負担比率（分子）の構造'!K$41</f>
        <v>11162</v>
      </c>
      <c r="I66" s="160"/>
      <c r="J66" s="160"/>
      <c r="K66" s="160">
        <f>'将来負担比率（分子）の構造'!L$41</f>
        <v>10348</v>
      </c>
      <c r="L66" s="160"/>
      <c r="M66" s="160"/>
      <c r="N66" s="160">
        <f>'将来負担比率（分子）の構造'!M$41</f>
        <v>9926</v>
      </c>
      <c r="O66" s="160"/>
      <c r="P66" s="160"/>
    </row>
    <row r="67" spans="1:16">
      <c r="A67" s="160" t="s">
        <v>70</v>
      </c>
      <c r="B67" s="160" t="e">
        <f>NA()</f>
        <v>#N/A</v>
      </c>
      <c r="C67" s="160">
        <f>IF(ISNUMBER('将来負担比率（分子）の構造'!I$53), IF('将来負担比率（分子）の構造'!I$53 &lt; 0, 0, '将来負担比率（分子）の構造'!I$53), NA())</f>
        <v>3022</v>
      </c>
      <c r="D67" s="160" t="e">
        <f>NA()</f>
        <v>#N/A</v>
      </c>
      <c r="E67" s="160" t="e">
        <f>NA()</f>
        <v>#N/A</v>
      </c>
      <c r="F67" s="160">
        <f>IF(ISNUMBER('将来負担比率（分子）の構造'!J$53), IF('将来負担比率（分子）の構造'!J$53 &lt; 0, 0, '将来負担比率（分子）の構造'!J$53), NA())</f>
        <v>2298</v>
      </c>
      <c r="G67" s="160" t="e">
        <f>NA()</f>
        <v>#N/A</v>
      </c>
      <c r="H67" s="160" t="e">
        <f>NA()</f>
        <v>#N/A</v>
      </c>
      <c r="I67" s="160">
        <f>IF(ISNUMBER('将来負担比率（分子）の構造'!K$53), IF('将来負担比率（分子）の構造'!K$53 &lt; 0, 0, '将来負担比率（分子）の構造'!K$53), NA())</f>
        <v>1885</v>
      </c>
      <c r="J67" s="160" t="e">
        <f>NA()</f>
        <v>#N/A</v>
      </c>
      <c r="K67" s="160" t="e">
        <f>NA()</f>
        <v>#N/A</v>
      </c>
      <c r="L67" s="160">
        <f>IF(ISNUMBER('将来負担比率（分子）の構造'!L$53), IF('将来負担比率（分子）の構造'!L$53 &lt; 0, 0, '将来負担比率（分子）の構造'!L$53), NA())</f>
        <v>1510</v>
      </c>
      <c r="M67" s="160" t="e">
        <f>NA()</f>
        <v>#N/A</v>
      </c>
      <c r="N67" s="160" t="e">
        <f>NA()</f>
        <v>#N/A</v>
      </c>
      <c r="O67" s="160">
        <f>IF(ISNUMBER('将来負担比率（分子）の構造'!M$53), IF('将来負担比率（分子）の構造'!M$53 &lt; 0, 0, '将来負担比率（分子）の構造'!M$53), NA())</f>
        <v>1018</v>
      </c>
      <c r="P67" s="160" t="e">
        <f>NA()</f>
        <v>#N/A</v>
      </c>
    </row>
    <row r="70" spans="1:16">
      <c r="A70" s="162" t="s">
        <v>71</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72</v>
      </c>
      <c r="B72" s="164">
        <f>基金残高に係る経年分析!F55</f>
        <v>1481</v>
      </c>
      <c r="C72" s="164">
        <f>基金残高に係る経年分析!G55</f>
        <v>1482</v>
      </c>
      <c r="D72" s="164">
        <f>基金残高に係る経年分析!H55</f>
        <v>1483</v>
      </c>
    </row>
    <row r="73" spans="1:16">
      <c r="A73" s="163" t="s">
        <v>73</v>
      </c>
      <c r="B73" s="164">
        <f>基金残高に係る経年分析!F56</f>
        <v>483</v>
      </c>
      <c r="C73" s="164">
        <f>基金残高に係る経年分析!G56</f>
        <v>483</v>
      </c>
      <c r="D73" s="164">
        <f>基金残高に係る経年分析!H56</f>
        <v>483</v>
      </c>
    </row>
    <row r="74" spans="1:16">
      <c r="A74" s="163" t="s">
        <v>74</v>
      </c>
      <c r="B74" s="164">
        <f>基金残高に係る経年分析!F57</f>
        <v>3052</v>
      </c>
      <c r="C74" s="164">
        <f>基金残高に係る経年分析!G57</f>
        <v>3278</v>
      </c>
      <c r="D74" s="164">
        <f>基金残高に係る経年分析!H57</f>
        <v>3484</v>
      </c>
    </row>
  </sheetData>
  <sheetProtection algorithmName="SHA-512" hashValue="9JZui2UK4g0jny92s+wcm0CPIjIRskdUlJuVG8sBHzdf72cJoj5hTTFXwk/+MepMV+iNkwskPXHvgG4EID/iug==" saltValue="UwT/TDTXOktiCfPcVlUK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2019-06-06T07:20:14Z</dcterms:created>
  <dcterms:modified xsi:type="dcterms:W3CDTF">2019-10-21T00:15:57Z</dcterms:modified>
  <cp:category/>
</cp:coreProperties>
</file>