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財政関係\財政資料収集\Ｈ２９\提出データ\"/>
    </mc:Choice>
  </mc:AlternateContent>
  <bookViews>
    <workbookView xWindow="240" yWindow="60" windowWidth="14940" windowHeight="7875" tabRatio="80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DQ102" i="11" l="1"/>
  <c r="DL102" i="11"/>
  <c r="DG102" i="11"/>
  <c r="DB102" i="11"/>
  <c r="CW102" i="11"/>
  <c r="CR102" i="11"/>
  <c r="AU88" i="11" l="1"/>
  <c r="AP88" i="11"/>
  <c r="AF88" i="11"/>
  <c r="AU63" i="11" l="1"/>
  <c r="AP63" i="11"/>
  <c r="AA34" i="11" l="1"/>
  <c r="AA33" i="11"/>
  <c r="AA32" i="11"/>
  <c r="AA31" i="11"/>
  <c r="AA30" i="11"/>
  <c r="AA29" i="11"/>
  <c r="AA28" i="11"/>
  <c r="AP23" i="11"/>
  <c r="Q23" i="11"/>
  <c r="V23" i="11"/>
  <c r="AA23" i="11"/>
  <c r="AA7" i="11" l="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CO34" i="9"/>
  <c r="BW34" i="9"/>
  <c r="BW35" i="9" s="1"/>
  <c r="BW36" i="9" s="1"/>
  <c r="BW37" i="9" s="1"/>
  <c r="BW38" i="9" s="1"/>
  <c r="BW39" i="9" s="1"/>
  <c r="BW40" i="9" s="1"/>
  <c r="BW41" i="9" s="1"/>
  <c r="BW42" i="9" s="1"/>
  <c r="BW43" i="9" s="1"/>
  <c r="C34" i="9"/>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<sst xmlns="http://schemas.openxmlformats.org/spreadsheetml/2006/main" count="1084" uniqueCount="561">
  <si>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</si>
  <si>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</si>
  <si>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</si>
  <si>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</si>
  <si>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</si>
  <si>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</si>
  <si>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</si>
  <si>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</si>
  <si>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</si>
  <si>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</si>
  <si>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</si>
  <si>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</si>
  <si>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</si>
  <si>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</si>
  <si>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</si>
  <si>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</si>
  <si>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</si>
  <si>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</si>
  <si>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</si>
  <si>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</si>
  <si>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</si>
  <si>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</si>
  <si>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</si>
  <si>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</si>
  <si>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</si>
  <si>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</si>
  <si>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</si>
  <si>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</si>
  <si>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</si>
  <si>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</si>
  <si>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</si>
  <si>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</si>
  <si>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</si>
  <si>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</si>
  <si>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</si>
  <si>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</si>
  <si>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</si>
  <si>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</si>
  <si>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</si>
  <si>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</si>
  <si>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</si>
  <si>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</si>
  <si>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</si>
  <si>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</si>
  <si>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</si>
  <si>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</si>
  <si>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</si>
  <si>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</si>
  <si>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</si>
  <si>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</si>
  <si>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</si>
  <si>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</si>
  <si>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</si>
  <si>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</si>
  <si>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</si>
  <si>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</si>
  <si>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</si>
  <si>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</si>
  <si>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</si>
  <si>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</si>
  <si>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</si>
  <si>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</si>
  <si>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</si>
  <si>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</si>
  <si>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</si>
  <si>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</si>
  <si>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</si>
  <si>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</si>
  <si>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</si>
  <si>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</si>
  <si>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</si>
  <si>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</si>
  <si>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</si>
  <si>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</si>
  <si>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</si>
  <si>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</si>
  <si>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</si>
  <si>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</si>
  <si>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</si>
  <si>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</si>
  <si>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</si>
  <si>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</si>
  <si>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みなべ町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</si>
  <si>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</si>
  <si>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</si>
  <si>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</si>
  <si>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</si>
  <si>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</si>
  <si>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</si>
  <si>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</si>
  <si>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</si>
  <si>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</si>
  <si>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</si>
  <si>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</si>
  <si>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</si>
  <si>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</si>
  <si>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</si>
  <si>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</si>
  <si>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</si>
  <si>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</si>
  <si>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</si>
  <si>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</si>
  <si>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</si>
  <si>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</si>
  <si>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</si>
  <si>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</si>
  <si>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</si>
  <si>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</si>
  <si>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</si>
  <si>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</si>
  <si>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</si>
  <si>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</si>
  <si>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</si>
  <si>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</si>
  <si>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</si>
  <si>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</si>
  <si>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</si>
  <si>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</si>
  <si>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</si>
  <si>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</si>
  <si>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</si>
  <si>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</si>
  <si>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</si>
  <si>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</si>
  <si>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</si>
  <si>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</si>
  <si>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</si>
  <si>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</si>
  <si>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</si>
  <si>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</si>
  <si>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</si>
  <si>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</si>
  <si>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</si>
  <si>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</si>
  <si>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</si>
  <si>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</si>
  <si>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</si>
  <si>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</si>
  <si>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</si>
  <si>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</si>
  <si>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</si>
  <si>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</si>
  <si>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</si>
  <si>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</si>
  <si>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</si>
  <si>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</si>
  <si>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</si>
  <si>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</si>
  <si>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</si>
  <si>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</si>
  <si>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</si>
  <si>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</si>
  <si>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</si>
  <si>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</si>
  <si>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</si>
  <si>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</si>
  <si>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</si>
  <si>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</si>
  <si>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</si>
  <si>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</si>
  <si>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</si>
  <si>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</si>
  <si>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</si>
  <si>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</si>
  <si>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</si>
  <si>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</si>
  <si>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</si>
  <si>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</si>
  <si>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</si>
  <si>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</si>
  <si>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</si>
  <si>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</si>
  <si>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</si>
  <si>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</si>
  <si>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</si>
  <si>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</si>
  <si>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</si>
  <si>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</si>
  <si>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</si>
  <si>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</si>
  <si>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</si>
  <si>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</si>
  <si>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</si>
  <si>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</si>
  <si>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</si>
  <si>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</si>
  <si>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</si>
  <si>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</si>
  <si>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</si>
  <si>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</si>
  <si>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</si>
  <si>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</si>
  <si>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</si>
  <si>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</si>
  <si>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</si>
  <si>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</si>
  <si>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和歌山県みなべ町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</si>
  <si>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</si>
  <si>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</si>
  <si>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</si>
  <si>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</si>
  <si>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</si>
  <si>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</si>
  <si>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</si>
  <si>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</si>
  <si>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</si>
  <si>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</si>
  <si>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</si>
  <si>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</si>
  <si>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</si>
  <si>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</si>
  <si>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</si>
  <si>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</si>
  <si>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</si>
  <si>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</si>
  <si>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</si>
  <si>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</si>
  <si>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</si>
  <si>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</si>
  <si>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</si>
  <si>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</si>
  <si>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</si>
  <si>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</si>
  <si>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</si>
  <si>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</si>
  <si>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</si>
  <si>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</si>
  <si>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</si>
  <si>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</si>
  <si>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</si>
  <si>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</si>
  <si>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</si>
  <si>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</si>
  <si>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</si>
  <si>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</si>
  <si>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</si>
  <si>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</si>
  <si>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</si>
  <si>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</si>
  <si>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</si>
  <si>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</si>
  <si>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</si>
  <si>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</si>
  <si>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</si>
  <si>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</si>
  <si>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</si>
  <si>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</si>
  <si>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</si>
  <si>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</si>
  <si>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</si>
  <si>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</si>
  <si>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</si>
  <si>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</si>
  <si>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</si>
  <si>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</si>
  <si>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</si>
  <si>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</si>
  <si>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</si>
  <si>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</si>
  <si>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</si>
  <si>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</si>
  <si>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</si>
  <si>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</si>
  <si>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</si>
  <si>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</si>
  <si>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</si>
  <si>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</si>
  <si>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</si>
  <si>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</si>
  <si>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</si>
  <si>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</si>
  <si>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</si>
  <si>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</si>
  <si>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</si>
  <si>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</si>
  <si>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</si>
  <si>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</si>
  <si>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</si>
  <si>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</si>
  <si>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</si>
  <si>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</si>
  <si>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</si>
  <si>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</si>
  <si>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</si>
  <si>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</si>
  <si>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</si>
  <si>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</si>
  <si>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</si>
  <si>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</si>
  <si>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</si>
  <si>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</si>
  <si>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</si>
  <si>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</si>
  <si>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</si>
  <si>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</si>
  <si>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</si>
  <si>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</si>
  <si>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</si>
  <si>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</si>
  <si>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</si>
  <si>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</si>
  <si>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</si>
  <si>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</si>
  <si>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</si>
  <si>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</si>
  <si>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</si>
  <si>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</si>
  <si>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</si>
  <si>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</si>
  <si>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</si>
  <si>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</si>
  <si>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</si>
  <si>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</si>
  <si>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</si>
  <si>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</si>
  <si>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</si>
  <si>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</si>
  <si>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</si>
  <si>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</si>
  <si>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</si>
  <si>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</si>
  <si>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</si>
  <si>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</si>
  <si>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</si>
  <si>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</si>
  <si>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</si>
  <si>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</si>
  <si>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</si>
  <si>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</si>
  <si>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</si>
  <si>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</si>
  <si>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</si>
  <si>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</si>
  <si>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</si>
  <si>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</si>
  <si>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</si>
  <si>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</si>
  <si>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</si>
  <si>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</si>
  <si>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</si>
  <si>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</si>
  <si>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</si>
  <si>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</si>
  <si>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</si>
  <si>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</si>
  <si>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和歌山県みなべ町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</si>
  <si>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</si>
  <si>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</si>
  <si>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</si>
  <si>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</si>
  <si>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</si>
  <si>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</si>
  <si>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</si>
  <si>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</si>
  <si>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</si>
  <si>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</si>
  <si>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</si>
  <si>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</si>
  <si>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</si>
  <si>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</si>
  <si>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</si>
  <si>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</si>
  <si>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</si>
  <si>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</si>
  <si>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</si>
  <si>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</si>
  <si>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</si>
  <si>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</si>
  <si>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</si>
  <si>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</si>
  <si>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</si>
  <si>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</si>
  <si>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</si>
  <si>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</si>
  <si>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</si>
  <si>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</si>
  <si>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</si>
  <si>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</si>
  <si>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</si>
  <si>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</si>
  <si>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</si>
  <si>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</si>
  <si>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</si>
  <si>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</si>
  <si>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</si>
  <si>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</si>
  <si>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</si>
  <si>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</si>
  <si>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</si>
  <si>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</si>
  <si>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</si>
  <si>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</si>
  <si>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</si>
  <si>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</si>
  <si>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</si>
  <si>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</si>
  <si>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</si>
  <si>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</si>
  <si>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</si>
  <si>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</si>
  <si>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</si>
  <si>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</si>
  <si>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</si>
  <si>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</si>
  <si>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</si>
  <si>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</si>
  <si>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</si>
  <si>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</si>
  <si>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</si>
  <si>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</si>
  <si>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</si>
  <si>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</si>
  <si>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</si>
  <si>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</si>
  <si>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</si>
  <si>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</si>
  <si>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</si>
  <si>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</si>
  <si>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</si>
  <si>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</si>
  <si>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</si>
  <si>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</si>
  <si>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</si>
  <si>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</si>
  <si>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</si>
  <si>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</si>
  <si>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</si>
  <si>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</si>
  <si>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</si>
  <si>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</si>
  <si>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</si>
  <si>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</si>
  <si>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</si>
  <si>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</si>
  <si>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</si>
  <si>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</si>
  <si>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</si>
  <si>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</si>
  <si>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</si>
  <si>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</si>
  <si>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</si>
  <si>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</si>
  <si>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</si>
  <si>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</si>
  <si>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</si>
  <si>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</si>
  <si>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</si>
  <si>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</si>
  <si>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</si>
  <si>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</si>
  <si>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</si>
  <si>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</si>
  <si>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</si>
  <si>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</si>
  <si>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</si>
  <si>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</si>
  <si>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</si>
  <si>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</si>
  <si>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</si>
  <si>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</si>
  <si>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</si>
  <si>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</si>
  <si>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</si>
  <si>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</si>
  <si>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</si>
  <si>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</si>
  <si>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</si>
  <si>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</si>
  <si>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</si>
  <si>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</si>
  <si>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</si>
  <si>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</si>
  <si>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</si>
  <si>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</si>
  <si>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</si>
  <si>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</si>
  <si>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</si>
  <si>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</si>
  <si>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</si>
  <si>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</si>
  <si>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</si>
  <si>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</si>
  <si>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</si>
  <si>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</si>
  <si>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</si>
  <si>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</si>
  <si>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</si>
  <si>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</si>
  <si>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</si>
  <si>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</si>
  <si>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</si>
  <si>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</si>
  <si>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</si>
  <si>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</si>
  <si>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</si>
  <si>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</si>
  <si>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</si>
  <si>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</si>
  <si>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</si>
  <si>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</si>
  <si>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</si>
  <si>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</si>
  <si>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</si>
  <si>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</si>
  <si>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</si>
  <si>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</si>
  <si>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</si>
  <si>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</si>
  <si>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</si>
  <si>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</si>
  <si>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</si>
  <si>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</si>
  <si>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</si>
  <si>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</si>
  <si>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</si>
  <si>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</si>
  <si>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</si>
  <si>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</si>
  <si>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</si>
  <si>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</si>
  <si>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</si>
  <si>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</si>
  <si>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</si>
  <si>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1.60</t>
  </si>
  <si>
    <t>一般会計</t>
  </si>
  <si>
    <t>水道事業会計</t>
  </si>
  <si>
    <t>国民健康保険特別会計</t>
  </si>
  <si>
    <t>介護保険特別会計</t>
  </si>
  <si>
    <t>簡易水道事業特別会計</t>
  </si>
  <si>
    <t>公共下水道事業特別会計</t>
  </si>
  <si>
    <t>後期高齢者医療特別会計</t>
  </si>
  <si>
    <t>農業集落排水事業特別会計</t>
  </si>
  <si>
    <t>その他会計（赤字）</t>
  </si>
  <si>
    <t>その他会計（黒字）</t>
  </si>
  <si>
    <t>和歌山県市町村総合事務組合</t>
    <rPh sb="0" eb="3">
      <t>ワカヤマ</t>
    </rPh>
    <rPh sb="3" eb="4">
      <t>ケン</t>
    </rPh>
    <rPh sb="4" eb="7">
      <t>シチョウソン</t>
    </rPh>
    <rPh sb="7" eb="9">
      <t>ソウゴウ</t>
    </rPh>
    <rPh sb="9" eb="11">
      <t>ジム</t>
    </rPh>
    <rPh sb="11" eb="13">
      <t>クミアイ</t>
    </rPh>
    <phoneticPr fontId="2"/>
  </si>
  <si>
    <t>和歌山県地方税回収機構</t>
    <rPh sb="0" eb="3">
      <t>ワカヤマ</t>
    </rPh>
    <rPh sb="3" eb="4">
      <t>ケン</t>
    </rPh>
    <rPh sb="4" eb="7">
      <t>チホウゼイ</t>
    </rPh>
    <rPh sb="7" eb="9">
      <t>カイシュウ</t>
    </rPh>
    <rPh sb="9" eb="11">
      <t>キコウ</t>
    </rPh>
    <phoneticPr fontId="2"/>
  </si>
  <si>
    <t>田辺周辺広域市町村組合</t>
    <rPh sb="0" eb="2">
      <t>タナベ</t>
    </rPh>
    <rPh sb="2" eb="4">
      <t>シュウヘン</t>
    </rPh>
    <rPh sb="4" eb="6">
      <t>コウイキ</t>
    </rPh>
    <rPh sb="6" eb="9">
      <t>シチョウソン</t>
    </rPh>
    <rPh sb="9" eb="11">
      <t>クミアイ</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</si>
  <si>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</si>
  <si>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田辺市周辺衛生施設事務組合</t>
    <rPh sb="0" eb="3">
      <t>タナベシ</t>
    </rPh>
    <rPh sb="3" eb="5">
      <t>シュウヘン</t>
    </rPh>
    <rPh sb="5" eb="7">
      <t>エイセイ</t>
    </rPh>
    <rPh sb="7" eb="9">
      <t>シセツ</t>
    </rPh>
    <rPh sb="9" eb="11">
      <t>ジム</t>
    </rPh>
    <rPh sb="11" eb="13">
      <t>クミアイ</t>
    </rPh>
    <phoneticPr fontId="2"/>
  </si>
  <si>
    <t>和歌山県住宅新築資金等貸付金回収管理組合</t>
    <rPh sb="0" eb="3">
      <t>ワカヤマ</t>
    </rPh>
    <rPh sb="3" eb="4">
      <t>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</si>
  <si>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日高広域消防事務組合</t>
    <rPh sb="0" eb="2">
      <t>ヒダカ</t>
    </rPh>
    <rPh sb="2" eb="4">
      <t>コウイキ</t>
    </rPh>
    <rPh sb="4" eb="6">
      <t>ショウボウ</t>
    </rPh>
    <rPh sb="6" eb="8">
      <t>ジム</t>
    </rPh>
    <rPh sb="8" eb="10">
      <t>クミアイ</t>
    </rPh>
    <phoneticPr fontId="2"/>
  </si>
  <si>
    <t>後期高齢者医療広域連合</t>
    <rPh sb="0" eb="2">
      <t>コウキ</t>
    </rPh>
    <rPh sb="2" eb="5">
      <t>コウレイシャ</t>
    </rPh>
    <rPh sb="5" eb="7">
      <t>イリョウ</t>
    </rPh>
    <rPh sb="7" eb="9">
      <t>コウイキ</t>
    </rPh>
    <rPh sb="9" eb="11">
      <t>レンゴウ</t>
    </rPh>
    <phoneticPr fontId="2"/>
  </si>
  <si>
    <t>紀南環境広域施設組合</t>
    <rPh sb="0" eb="1">
      <t>キ</t>
    </rPh>
    <rPh sb="1" eb="2">
      <t>ナン</t>
    </rPh>
    <rPh sb="2" eb="4">
      <t>カンキョウ</t>
    </rPh>
    <rPh sb="4" eb="6">
      <t>コウイキ</t>
    </rPh>
    <rPh sb="6" eb="8">
      <t>シセツ</t>
    </rPh>
    <rPh sb="8" eb="10">
      <t>クミアイ</t>
    </rPh>
    <phoneticPr fontId="2"/>
  </si>
  <si>
    <t>公立紀南病院組合</t>
  </si>
  <si>
    <t>御坊日高老人福祉施設事務組合（公営企業会計）</t>
  </si>
  <si>
    <t>和歌山県広域高齢者医療広域連合（特別会計）</t>
  </si>
  <si>
    <t>みなべ町開発公社</t>
    <rPh sb="3" eb="4">
      <t>チョウ</t>
    </rPh>
    <rPh sb="4" eb="6">
      <t>カイハツ</t>
    </rPh>
    <rPh sb="6" eb="8">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</si>
  <si>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</si>
  <si>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</si>
  <si>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</si>
  <si>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</si>
  <si>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</si>
  <si>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</si>
  <si>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</si>
  <si>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</si>
  <si>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</si>
  <si>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</si>
  <si>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</si>
  <si>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地方債の新規発行を抑制してきた結果、将来負担比率が低下している。また有形固定資産減価償却率の類似団体に比べ、低い水準にあるが、今後は個別計画を策定し、資産老朽化対策に備え、積極的に取り組んでいく。</t>
    <phoneticPr fontId="5"/>
  </si>
  <si>
    <t>有形固定資産減価償却率</t>
    <phoneticPr fontId="5"/>
  </si>
  <si>
    <t>地方債残高の減少や充当可能な基金残高の増加により、、両比率との年々減少傾向ではあるが、、今後普通交付税の合併算定替えが終了するため、その他特定目的基金の取崩しにより、事業を財源を確保を行っていく状況になることが懸念される。
今後も健全な財政運営のため、一般会計・公営企業債残高の減少に努め、財政状況に応じ基金の取崩しを慎重に行っていく。</t>
    <rPh sb="0" eb="3">
      <t>チホウサイ</t>
    </rPh>
    <rPh sb="3" eb="5">
      <t>ザンダカ</t>
    </rPh>
    <rPh sb="6" eb="8">
      <t>ゲンショウ</t>
    </rPh>
    <rPh sb="9" eb="11">
      <t>ジュウトウ</t>
    </rPh>
    <rPh sb="11" eb="13">
      <t>カノウ</t>
    </rPh>
    <rPh sb="14" eb="16">
      <t>キキン</t>
    </rPh>
    <rPh sb="16" eb="18">
      <t>ザンダカ</t>
    </rPh>
    <rPh sb="19" eb="21">
      <t>ゾウカ</t>
    </rPh>
    <rPh sb="26" eb="27">
      <t>リョウ</t>
    </rPh>
    <rPh sb="27" eb="29">
      <t>ヒリツ</t>
    </rPh>
    <rPh sb="31" eb="33">
      <t>ネンネン</t>
    </rPh>
    <rPh sb="33" eb="35">
      <t>ゲンショウ</t>
    </rPh>
    <rPh sb="35" eb="37">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</si>
</sst>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1" xfId="32" applyNumberFormat="1" applyFont="1" applyFill="1" applyBorder="1" applyAlignment="1" applyProtection="1">
      <alignment horizontal="right" vertical="center" shrinkToFit="1"/>
    </xf>
    <xf numFmtId="177" fontId="26" fillId="5" borderId="172"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0"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177" fontId="26" fillId="7" borderId="183"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7"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93741</c:v>
                </c:pt>
                <c:pt idx="4">
                  <c:v>107537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121413</c:v>
                </c:pt>
                <c:pt idx="1">
                  <c:v>117808</c:v>
                </c:pt>
                <c:pt idx="2">
                  <c:v>86784</c:v>
                </c:pt>
                <c:pt idx="3">
                  <c:v>82011</c:v>
                </c:pt>
                <c:pt idx="4">
                  <c:v>97240</c:v>
                </c:pt>
              </c:numCache>
            </c:numRef>
          </c:val>
          <c:smooth val="0"/>
        </c:ser>
        <c:dLbls>
          <c:showLegendKey val="0"/>
          <c:showVal val="0"/>
          <c:showCatName val="0"/>
          <c:showSerName val="0"/>
          <c:showPercent val="0"/>
          <c:showBubbleSize val="0"/>
        </c:dLbls>
        <c:marker val="1"/>
        <c:smooth val="0"/>
        <c:axId val="313718648"/>
        <c:axId val="313454624"/>
      </c:lineChart>
      <c:catAx>
        <c:axId val="313718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3454624"/>
        <c:crosses val="autoZero"/>
        <c:auto val="1"/>
        <c:lblAlgn val="ctr"/>
        <c:lblOffset val="100"/>
        <c:tickLblSkip val="1"/>
        <c:tickMarkSkip val="1"/>
        <c:noMultiLvlLbl val="0"/>
      </c:catAx>
      <c:valAx>
        <c:axId val="31345462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3718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11.08</c:v>
                </c:pt>
                <c:pt idx="1">
                  <c:v>11.59</c:v>
                </c:pt>
                <c:pt idx="2">
                  <c:v>10.1</c:v>
                </c:pt>
                <c:pt idx="3">
                  <c:v>10.62</c:v>
                </c:pt>
                <c:pt idx="4">
                  <c:v>11.4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26.61</c:v>
                </c:pt>
                <c:pt idx="1">
                  <c:v>26.28</c:v>
                </c:pt>
                <c:pt idx="2">
                  <c:v>26.57</c:v>
                </c:pt>
                <c:pt idx="3">
                  <c:v>26.78</c:v>
                </c:pt>
                <c:pt idx="4">
                  <c:v>27.18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97116144"/>
        <c:axId val="195942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7.8</c:v>
                </c:pt>
                <c:pt idx="1">
                  <c:v>0.66</c:v>
                </c:pt>
                <c:pt idx="2">
                  <c:v>-1.6</c:v>
                </c:pt>
                <c:pt idx="3">
                  <c:v>0.46</c:v>
                </c:pt>
                <c:pt idx="4">
                  <c:v>0.64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97116144"/>
        <c:axId val="195942312"/>
      </c:lineChart>
      <c:catAx>
        <c:axId val="19711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5942312"/>
        <c:crosses val="autoZero"/>
        <c:auto val="1"/>
        <c:lblAlgn val="ctr"/>
        <c:lblOffset val="100"/>
        <c:tickLblSkip val="1"/>
        <c:tickMarkSkip val="1"/>
        <c:noMultiLvlLbl val="0"/>
      </c:catAx>
      <c:valAx>
        <c:axId val="195942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116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0.05</c:v>
                </c:pt>
                <c:pt idx="2">
                  <c:v>#N/A</c:v>
                </c:pt>
                <c:pt idx="3">
                  <c:v>0.05</c:v>
                </c:pt>
                <c:pt idx="4">
                  <c:v>#N/A</c:v>
                </c:pt>
                <c:pt idx="5">
                  <c:v>0.08</c:v>
                </c:pt>
                <c:pt idx="6">
                  <c:v>#N/A</c:v>
                </c:pt>
                <c:pt idx="7">
                  <c:v>0.09</c:v>
                </c:pt>
                <c:pt idx="8">
                  <c:v>#N/A</c:v>
                </c:pt>
                <c:pt idx="9">
                  <c:v>7.0000000000000007E-2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0.08</c:v>
                </c:pt>
                <c:pt idx="4">
                  <c:v>#N/A</c:v>
                </c:pt>
                <c:pt idx="5">
                  <c:v>0.08</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0.13</c:v>
                </c:pt>
                <c:pt idx="2">
                  <c:v>#N/A</c:v>
                </c:pt>
                <c:pt idx="3">
                  <c:v>0.02</c:v>
                </c:pt>
                <c:pt idx="4">
                  <c:v>#N/A</c:v>
                </c:pt>
                <c:pt idx="5">
                  <c:v>0.08</c:v>
                </c:pt>
                <c:pt idx="6">
                  <c:v>#N/A</c:v>
                </c:pt>
                <c:pt idx="7">
                  <c:v>0.05</c:v>
                </c:pt>
                <c:pt idx="8">
                  <c:v>#N/A</c:v>
                </c:pt>
                <c:pt idx="9">
                  <c:v>0.09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7.0000000000000007E-2</c:v>
                </c:pt>
                <c:pt idx="2">
                  <c:v>#N/A</c:v>
                </c:pt>
                <c:pt idx="3">
                  <c:v>7.0000000000000007E-2</c:v>
                </c:pt>
                <c:pt idx="4">
                  <c:v>#N/A</c:v>
                </c:pt>
                <c:pt idx="5">
                  <c:v>0.08</c:v>
                </c:pt>
                <c:pt idx="6">
                  <c:v>#N/A</c:v>
                </c:pt>
                <c:pt idx="7">
                  <c:v>0.08</c:v>
                </c:pt>
                <c:pt idx="8">
                  <c:v>#N/A</c:v>
                </c:pt>
                <c:pt idx="9">
                  <c:v>0.16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c:v>
                </c:pt>
                <c:pt idx="2">
                  <c:v>#N/A</c:v>
                </c:pt>
                <c:pt idx="3">
                  <c:v>0.62</c:v>
                </c:pt>
                <c:pt idx="4">
                  <c:v>#N/A</c:v>
                </c:pt>
                <c:pt idx="5">
                  <c:v>0.57999999999999996</c:v>
                </c:pt>
                <c:pt idx="6">
                  <c:v>#N/A</c:v>
                </c:pt>
                <c:pt idx="7">
                  <c:v>0.15</c:v>
                </c:pt>
                <c:pt idx="8">
                  <c:v>#N/A</c:v>
                </c:pt>
                <c:pt idx="9">
                  <c:v>0.46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0.97</c:v>
                </c:pt>
                <c:pt idx="2">
                  <c:v>#N/A</c:v>
                </c:pt>
                <c:pt idx="3">
                  <c:v>0.86</c:v>
                </c:pt>
                <c:pt idx="4">
                  <c:v>#N/A</c:v>
                </c:pt>
                <c:pt idx="5">
                  <c:v>1.38</c:v>
                </c:pt>
                <c:pt idx="6">
                  <c:v>#N/A</c:v>
                </c:pt>
                <c:pt idx="7">
                  <c:v>1.84</c:v>
                </c:pt>
                <c:pt idx="8">
                  <c:v>#N/A</c:v>
                </c:pt>
                <c:pt idx="9">
                  <c:v>1.96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4.97</c:v>
                </c:pt>
                <c:pt idx="2">
                  <c:v>#N/A</c:v>
                </c:pt>
                <c:pt idx="3">
                  <c:v>4.8499999999999996</c:v>
                </c:pt>
                <c:pt idx="4">
                  <c:v>#N/A</c:v>
                </c:pt>
                <c:pt idx="5">
                  <c:v>5.36</c:v>
                </c:pt>
                <c:pt idx="6">
                  <c:v>#N/A</c:v>
                </c:pt>
                <c:pt idx="7">
                  <c:v>5.49</c:v>
                </c:pt>
                <c:pt idx="8">
                  <c:v>#N/A</c:v>
                </c:pt>
                <c:pt idx="9">
                  <c:v>5.58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11.07</c:v>
                </c:pt>
                <c:pt idx="2">
                  <c:v>#N/A</c:v>
                </c:pt>
                <c:pt idx="3">
                  <c:v>11.59</c:v>
                </c:pt>
                <c:pt idx="4">
                  <c:v>#N/A</c:v>
                </c:pt>
                <c:pt idx="5">
                  <c:v>10.09</c:v>
                </c:pt>
                <c:pt idx="6">
                  <c:v>#N/A</c:v>
                </c:pt>
                <c:pt idx="7">
                  <c:v>10.62</c:v>
                </c:pt>
                <c:pt idx="8">
                  <c:v>#N/A</c:v>
                </c:pt>
                <c:pt idx="9">
                  <c:v>11.4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23705592"/>
        <c:axId val="323283240"/>
      </c:barChart>
      <c:catAx>
        <c:axId val="323705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3283240"/>
        <c:crosses val="autoZero"/>
        <c:auto val="1"/>
        <c:lblAlgn val="ctr"/>
        <c:lblOffset val="100"/>
        <c:tickLblSkip val="1"/>
        <c:tickMarkSkip val="1"/>
        <c:noMultiLvlLbl val="0"/>
      </c:catAx>
      <c:valAx>
        <c:axId val="323283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3705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1442</c:v>
                </c:pt>
                <c:pt idx="5">
                  <c:v>1441</c:v>
                </c:pt>
                <c:pt idx="8">
                  <c:v>1458</c:v>
                </c:pt>
                <c:pt idx="11">
                  <c:v>1423</c:v>
                </c:pt>
                <c:pt idx="14">
                  <c:v>1418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c:v>
                </c:pt>
                <c:pt idx="3">
                  <c:v>2</c:v>
                </c:pt>
                <c:pt idx="6">
                  <c:v>2</c:v>
                </c:pt>
                <c:pt idx="9">
                  <c:v>2</c:v>
                </c:pt>
                <c:pt idx="12">
                  <c:v>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48</c:v>
                </c:pt>
                <c:pt idx="3">
                  <c:v>47</c:v>
                </c:pt>
                <c:pt idx="6">
                  <c:v>26</c:v>
                </c:pt>
                <c:pt idx="9">
                  <c:v>24</c:v>
                </c:pt>
                <c:pt idx="12">
                  <c:v>26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330</c:v>
                </c:pt>
                <c:pt idx="3">
                  <c:v>341</c:v>
                </c:pt>
                <c:pt idx="6">
                  <c:v>346</c:v>
                </c:pt>
                <c:pt idx="9">
                  <c:v>348</c:v>
                </c:pt>
                <c:pt idx="12">
                  <c:v>352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1731</c:v>
                </c:pt>
                <c:pt idx="3">
                  <c:v>1678</c:v>
                </c:pt>
                <c:pt idx="6">
                  <c:v>1620</c:v>
                </c:pt>
                <c:pt idx="9">
                  <c:v>1577</c:v>
                </c:pt>
                <c:pt idx="12">
                  <c:v>1580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16681984"/>
        <c:axId val="316682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669</c:v>
                </c:pt>
                <c:pt idx="2">
                  <c:v>#N/A</c:v>
                </c:pt>
                <c:pt idx="3">
                  <c:v>#N/A</c:v>
                </c:pt>
                <c:pt idx="4">
                  <c:v>627</c:v>
                </c:pt>
                <c:pt idx="5">
                  <c:v>#N/A</c:v>
                </c:pt>
                <c:pt idx="6">
                  <c:v>#N/A</c:v>
                </c:pt>
                <c:pt idx="7">
                  <c:v>536</c:v>
                </c:pt>
                <c:pt idx="8">
                  <c:v>#N/A</c:v>
                </c:pt>
                <c:pt idx="9">
                  <c:v>#N/A</c:v>
                </c:pt>
                <c:pt idx="10">
                  <c:v>528</c:v>
                </c:pt>
                <c:pt idx="11">
                  <c:v>#N/A</c:v>
                </c:pt>
                <c:pt idx="12">
                  <c:v>#N/A</c:v>
                </c:pt>
                <c:pt idx="13">
                  <c:v>542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16681984"/>
        <c:axId val="316682368"/>
      </c:lineChart>
      <c:catAx>
        <c:axId val="31668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6682368"/>
        <c:crosses val="autoZero"/>
        <c:auto val="1"/>
        <c:lblAlgn val="ctr"/>
        <c:lblOffset val="100"/>
        <c:tickLblSkip val="1"/>
        <c:tickMarkSkip val="1"/>
        <c:noMultiLvlLbl val="0"/>
      </c:catAx>
      <c:valAx>
        <c:axId val="316682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6681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13581</c:v>
                </c:pt>
                <c:pt idx="5">
                  <c:v>13209</c:v>
                </c:pt>
                <c:pt idx="8">
                  <c:v>12620</c:v>
                </c:pt>
                <c:pt idx="11">
                  <c:v>12234</c:v>
                </c:pt>
                <c:pt idx="14">
                  <c:v>11748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212</c:v>
                </c:pt>
                <c:pt idx="5">
                  <c:v>144</c:v>
                </c:pt>
                <c:pt idx="8">
                  <c:v>110</c:v>
                </c:pt>
                <c:pt idx="11">
                  <c:v>74</c:v>
                </c:pt>
                <c:pt idx="14">
                  <c:v>40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3687</c:v>
                </c:pt>
                <c:pt idx="5">
                  <c:v>4217</c:v>
                </c:pt>
                <c:pt idx="8">
                  <c:v>4710</c:v>
                </c:pt>
                <c:pt idx="11">
                  <c:v>4792</c:v>
                </c:pt>
                <c:pt idx="14">
                  <c:v>4828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1521</c:v>
                </c:pt>
                <c:pt idx="3">
                  <c:v>1474</c:v>
                </c:pt>
                <c:pt idx="6">
                  <c:v>1349</c:v>
                </c:pt>
                <c:pt idx="9">
                  <c:v>1283</c:v>
                </c:pt>
                <c:pt idx="12">
                  <c:v>1401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640</c:v>
                </c:pt>
                <c:pt idx="3">
                  <c:v>673</c:v>
                </c:pt>
                <c:pt idx="6">
                  <c:v>724</c:v>
                </c:pt>
                <c:pt idx="9">
                  <c:v>724</c:v>
                </c:pt>
                <c:pt idx="12">
                  <c:v>755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5966</c:v>
                </c:pt>
                <c:pt idx="3">
                  <c:v>5885</c:v>
                </c:pt>
                <c:pt idx="6">
                  <c:v>5786</c:v>
                </c:pt>
                <c:pt idx="9">
                  <c:v>5797</c:v>
                </c:pt>
                <c:pt idx="12">
                  <c:v>5606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25</c:v>
                </c:pt>
                <c:pt idx="3">
                  <c:v>24</c:v>
                </c:pt>
                <c:pt idx="6">
                  <c:v>22</c:v>
                </c:pt>
                <c:pt idx="9">
                  <c:v>20</c:v>
                </c:pt>
                <c:pt idx="12">
                  <c:v>17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13141</c:v>
                </c:pt>
                <c:pt idx="3">
                  <c:v>12537</c:v>
                </c:pt>
                <c:pt idx="6">
                  <c:v>11858</c:v>
                </c:pt>
                <c:pt idx="9">
                  <c:v>11162</c:v>
                </c:pt>
                <c:pt idx="12">
                  <c:v>10348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14735296"/>
        <c:axId val="314732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3814</c:v>
                </c:pt>
                <c:pt idx="2">
                  <c:v>#N/A</c:v>
                </c:pt>
                <c:pt idx="3">
                  <c:v>#N/A</c:v>
                </c:pt>
                <c:pt idx="4">
                  <c:v>3022</c:v>
                </c:pt>
                <c:pt idx="5">
                  <c:v>#N/A</c:v>
                </c:pt>
                <c:pt idx="6">
                  <c:v>#N/A</c:v>
                </c:pt>
                <c:pt idx="7">
                  <c:v>2298</c:v>
                </c:pt>
                <c:pt idx="8">
                  <c:v>#N/A</c:v>
                </c:pt>
                <c:pt idx="9">
                  <c:v>#N/A</c:v>
                </c:pt>
                <c:pt idx="10">
                  <c:v>1885</c:v>
                </c:pt>
                <c:pt idx="11">
                  <c:v>#N/A</c:v>
                </c:pt>
                <c:pt idx="12">
                  <c:v>#N/A</c:v>
                </c:pt>
                <c:pt idx="13">
                  <c:v>1510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14735296"/>
        <c:axId val="314732504"/>
      </c:lineChart>
      <c:catAx>
        <c:axId val="31473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4732504"/>
        <c:crosses val="autoZero"/>
        <c:auto val="1"/>
        <c:lblAlgn val="ctr"/>
        <c:lblOffset val="100"/>
        <c:tickLblSkip val="1"/>
        <c:tickMarkSkip val="1"/>
        <c:noMultiLvlLbl val="0"/>
      </c:catAx>
      <c:valAx>
        <c:axId val="314732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4735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{B0BEE803-29F9-4E4D-A3CF-298C2B05981F}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{CF91B895-DFE0-4AFE-B2FE-B36E84D1D973}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{60C50ECB-F3DC-4061-86B0-C917E6C838E9}</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{C15BBDC4-0379-490C-94E1-940A33FEF648}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{359A1342-65E9-4798-987A-B9DFC86A4279}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65.2</c:v>
                </c:pt>
              </c:numCache>
            </c:numRef>
          </c:xVal>
          <c:yVal>
            <c:numRef>
              <c:f>公会計指標分析・財政指標組合せ分析表!$K$51:$O$51</c:f>
              <c:numCache>
                <c:formatCode>#,##0.0;"▲ "#,##0.0</c:formatCode>
                <c:ptCount val="5"/>
                <c:pt idx="3">
                  <c:v>45.4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{FB44C95A-A720-4B52-A779-4F195BFD0EB5}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{C73AD4A0-1B8B-47A0-8EFE-0CD084A208D7}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{EA5C4B81-0272-4BA8-BD97-FBB38ABC036C}</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{864F6D8E-AFC9-4A50-B9F1-90ED9CF5571B}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{7AFBA0AA-9D10-49E0-8A05-1217BBAEB653}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55.6</c:v>
                </c:pt>
              </c:numCache>
            </c:numRef>
          </c:xVal>
          <c:yVal>
            <c:numRef>
              <c:f>公会計指標分析・財政指標組合せ分析表!$K$55:$O$55</c:f>
              <c:numCache>
                <c:formatCode>#,##0.0;"▲ "#,##0.0</c:formatCode>
                <c:ptCount val="5"/>
                <c:pt idx="3">
                  <c:v>58.9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25195736"/>
        <c:axId val="325196120"/>
      </c:scatterChart>
      <c:valAx>
        <c:axId val="325195736"/>
        <c:scaling>
          <c:orientation val="minMax"/>
          <c:max val="66"/>
          <c:min val="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5196120"/>
        <c:crosses val="autoZero"/>
        <c:crossBetween val="midCat"/>
      </c:valAx>
      <c:valAx>
        <c:axId val="325196120"/>
        <c:scaling>
          <c:orientation val="minMax"/>
          <c:max val="62"/>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5195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{AF0F90B1-9BBB-44B2-BCA8-802727430FD1}</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{019E2E3A-0DDC-4098-B419-910FE5097877}</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{1782F55C-84C1-43B4-83CD-96291E73A5A0}</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{B96F1EC2-5232-4D42-9CC8-5A68935B979B}</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{0E84820B-6F42-48CE-B986-79EB66190E5C}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16.2</c:v>
                </c:pt>
                <c:pt idx="1">
                  <c:v>15.4</c:v>
                </c:pt>
                <c:pt idx="2">
                  <c:v>14.5</c:v>
                </c:pt>
                <c:pt idx="3">
                  <c:v>13.4</c:v>
                </c:pt>
                <c:pt idx="4">
                  <c:v>12.9</c:v>
                </c:pt>
              </c:numCache>
            </c:numRef>
          </c:xVal>
          <c:yVal>
            <c:numRef>
              <c:f>公会計指標分析・財政指標組合せ分析表!$K$73:$O$73</c:f>
              <c:numCache>
                <c:formatCode>#,##0.0;"▲ "#,##0.0</c:formatCode>
                <c:ptCount val="5"/>
                <c:pt idx="0">
                  <c:v>91.1</c:v>
                </c:pt>
                <c:pt idx="1">
                  <c:v>71.400000000000006</c:v>
                </c:pt>
                <c:pt idx="2">
                  <c:v>55.3</c:v>
                </c:pt>
                <c:pt idx="3">
                  <c:v>45.4</c:v>
                </c:pt>
                <c:pt idx="4">
                  <c:v>37.1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{BC739592-0DE9-43BA-B80D-C5F998A3326C}</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{13512876-B287-4D5B-83F0-D51D74BCEF83}</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{A07E866C-D941-4F60-B54B-A2FD1F927C2A}</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{B75463F4-D548-4824-9441-7B5E72FD18A1}</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{3EF53992-058A-4366-8045-A36F96D5F783}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12.5</c:v>
                </c:pt>
                <c:pt idx="2">
                  <c:v>11.5</c:v>
                </c:pt>
                <c:pt idx="3">
                  <c:v>10.8</c:v>
                </c:pt>
                <c:pt idx="4">
                  <c:v>10.199999999999999</c:v>
                </c:pt>
              </c:numCache>
            </c:numRef>
          </c:xVal>
          <c:yVal>
            <c:numRef>
              <c:f>公会計指標分析・財政指標組合せ分析表!$K$77:$O$77</c:f>
              <c:numCache>
                <c:formatCode>#,##0.0;"▲ "#,##0.0</c:formatCode>
                <c:ptCount val="5"/>
                <c:pt idx="0">
                  <c:v>64.7</c:v>
                </c:pt>
                <c:pt idx="1">
                  <c:v>55.2</c:v>
                </c:pt>
                <c:pt idx="2">
                  <c:v>54</c:v>
                </c:pt>
                <c:pt idx="3">
                  <c:v>58.9</c:v>
                </c:pt>
                <c:pt idx="4">
                  <c:v>51.4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25463608"/>
        <c:axId val="321376000"/>
      </c:scatterChart>
      <c:valAx>
        <c:axId val="325463608"/>
        <c:scaling>
          <c:orientation val="minMax"/>
          <c:max val="16.7"/>
          <c:min val="9.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1376000"/>
        <c:crosses val="autoZero"/>
        <c:crossBetween val="midCat"/>
      </c:valAx>
      <c:valAx>
        <c:axId val="321376000"/>
        <c:scaling>
          <c:orientation val="minMax"/>
          <c:max val="101"/>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54636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和歌山県みなべ町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13,280
13,199
120.28
9,473,275
8,642,276
621,715
5,452,089
10,347,970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37.1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公債費に係る基準財政需要額について、合併後、有利な地方債の発行を行ってきたため、</a:t>
          </a:r>
          <a:r>
            <a:rPr kumimoji="1" lang="ja-JP" altLang="en-US" sz="1100">
              <a:solidFill>
                <a:schemeClr val="dk1"/>
              </a:solidFill>
              <a:effectLst/>
              <a:latin typeface="+mn-lt"/>
              <a:ea typeface="+mn-ea"/>
              <a:cs typeface="+mn-cs"/>
            </a:rPr>
            <a:t>また新規発行額を抑制したきたため、</a:t>
          </a:r>
          <a:r>
            <a:rPr kumimoji="1" lang="ja-JP" altLang="ja-JP" sz="1100">
              <a:solidFill>
                <a:schemeClr val="dk1"/>
              </a:solidFill>
              <a:effectLst/>
              <a:latin typeface="+mn-lt"/>
              <a:ea typeface="+mn-ea"/>
              <a:cs typeface="+mn-cs"/>
            </a:rPr>
            <a:t>地方債残高が減少している中でも、公債費の算定内容がが有利なものへと変遷し、基準財政需要額全体を押し上げる要因になっている。基準財政収入額は、梅の価格低迷等により町民税（個人・法人）の税収が安定しないことが影響し、基準財政収入額が安定しない状況にある。今後も同様の推移が予想されるが、引き続き、公平で公正な課税客体の捕捉を行い、地方債の発行は、交付税算入の有利なものを発行し、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44</xdr:row>
      <xdr:rowOff>61685</xdr:rowOff>
    </xdr:to>
    <xdr:cxnSp macro="">
      <xdr:nvCxnSpPr>
        <xdr:cNvPr id="65" name="直線コネクタ 64"/>
        <xdr:cNvCxnSpPr/>
      </xdr:nvCxnSpPr>
      <xdr:spPr>
        <a:xfrm flipV="1">
          <a:off x="4953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0.55</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93435</xdr:rowOff>
    </xdr:from>
    <xdr:to>
      <xdr:col>7</xdr:col>
      <xdr:colOff>152400</xdr:colOff>
      <xdr:row>41</xdr:row>
      <xdr:rowOff>93435</xdr:rowOff>
    </xdr:to>
    <xdr:cxnSp macro="">
      <xdr:nvCxnSpPr>
        <xdr:cNvPr id="70" name="直線コネクタ 69"/>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118127</xdr:rowOff>
    </xdr:from>
    <xdr:ext cx="762000" cy="259045"/>
    <xdr:sp macro="" textlink="">
      <xdr:nvSpPr>
        <xdr:cNvPr id="71"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93435</xdr:rowOff>
    </xdr:from>
    <xdr:to>
      <xdr:col>6</xdr:col>
      <xdr:colOff>0</xdr:colOff>
      <xdr:row>41</xdr:row>
      <xdr:rowOff>93435</xdr:rowOff>
    </xdr:to>
    <xdr:cxnSp macro="">
      <xdr:nvCxnSpPr>
        <xdr:cNvPr id="73" name="直線コネクタ 72"/>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4" name="フローチャート :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75" name="テキスト ボックス 74"/>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93435</xdr:rowOff>
    </xdr:from>
    <xdr:to>
      <xdr:col>4</xdr:col>
      <xdr:colOff>482600</xdr:colOff>
      <xdr:row>41</xdr:row>
      <xdr:rowOff>127907</xdr:rowOff>
    </xdr:to>
    <xdr:cxnSp macro="">
      <xdr:nvCxnSpPr>
        <xdr:cNvPr id="76" name="直線コネクタ 75"/>
        <xdr:cNvCxnSpPr/>
      </xdr:nvCxnSpPr>
      <xdr:spPr>
        <a:xfrm flipV="1">
          <a:off x="2336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93435</xdr:rowOff>
    </xdr:from>
    <xdr:to>
      <xdr:col>3</xdr:col>
      <xdr:colOff>279400</xdr:colOff>
      <xdr:row>41</xdr:row>
      <xdr:rowOff>127907</xdr:rowOff>
    </xdr:to>
    <xdr:cxnSp macro="">
      <xdr:nvCxnSpPr>
        <xdr:cNvPr id="79" name="直線コネクタ 78"/>
        <xdr:cNvCxnSpPr/>
      </xdr:nvCxnSpPr>
      <xdr:spPr>
        <a:xfrm>
          <a:off x="1447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89" name="円/楕円 88"/>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59162</xdr:rowOff>
    </xdr:from>
    <xdr:ext cx="762000" cy="259045"/>
    <xdr:sp macro="" textlink="">
      <xdr:nvSpPr>
        <xdr:cNvPr id="90"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42635</xdr:rowOff>
    </xdr:from>
    <xdr:to>
      <xdr:col>6</xdr:col>
      <xdr:colOff>50800</xdr:colOff>
      <xdr:row>41</xdr:row>
      <xdr:rowOff>144235</xdr:rowOff>
    </xdr:to>
    <xdr:sp macro="" textlink="">
      <xdr:nvSpPr>
        <xdr:cNvPr id="91" name="円/楕円 90"/>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154412</xdr:rowOff>
    </xdr:from>
    <xdr:ext cx="736600" cy="259045"/>
    <xdr:sp macro="" textlink="">
      <xdr:nvSpPr>
        <xdr:cNvPr id="92" name="テキスト ボックス 91"/>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42635</xdr:rowOff>
    </xdr:from>
    <xdr:to>
      <xdr:col>4</xdr:col>
      <xdr:colOff>533400</xdr:colOff>
      <xdr:row>41</xdr:row>
      <xdr:rowOff>144235</xdr:rowOff>
    </xdr:to>
    <xdr:sp macro="" textlink="">
      <xdr:nvSpPr>
        <xdr:cNvPr id="93" name="円/楕円 92"/>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94" name="テキスト ボックス 93"/>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77107</xdr:rowOff>
    </xdr:from>
    <xdr:to>
      <xdr:col>3</xdr:col>
      <xdr:colOff>330200</xdr:colOff>
      <xdr:row>42</xdr:row>
      <xdr:rowOff>7257</xdr:rowOff>
    </xdr:to>
    <xdr:sp macro="" textlink="">
      <xdr:nvSpPr>
        <xdr:cNvPr id="95" name="円/楕円 94"/>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17434</xdr:rowOff>
    </xdr:from>
    <xdr:ext cx="762000" cy="259045"/>
    <xdr:sp macro="" textlink="">
      <xdr:nvSpPr>
        <xdr:cNvPr id="96" name="テキスト ボックス 95"/>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97" name="円/楕円 96"/>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98" name="テキスト ボックス 97"/>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職員の削減や分庁方式の解消など経常経費の削減に取り組んできたことにより、数値は改善傾向にあったが、歳入においては、梅の価格の低迷による地方税の減収や地方交付税が減少したこと、歳出においては、社会保障経費が年々増加していることにより、経常収支比率は悪化傾向にある。</a:t>
          </a:r>
          <a:endParaRPr lang="ja-JP" altLang="ja-JP" sz="1400">
            <a:effectLst/>
          </a:endParaRPr>
        </a:p>
        <a:p>
          <a:r>
            <a:rPr kumimoji="1" lang="ja-JP" altLang="ja-JP" sz="1100">
              <a:solidFill>
                <a:schemeClr val="dk1"/>
              </a:solidFill>
              <a:effectLst/>
              <a:latin typeface="+mn-lt"/>
              <a:ea typeface="+mn-ea"/>
              <a:cs typeface="+mn-cs"/>
            </a:rPr>
            <a:t>和歌山県平均・全国平均に比べて、経常収支比率は低いものの、今後も事務事業の優先度を厳しく精査し、経常経費の削減を図る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144356</xdr:rowOff>
    </xdr:to>
    <xdr:cxnSp macro="">
      <xdr:nvCxnSpPr>
        <xdr:cNvPr id="128" name="直線コネクタ 127"/>
        <xdr:cNvCxnSpPr/>
      </xdr:nvCxnSpPr>
      <xdr:spPr>
        <a:xfrm flipV="1">
          <a:off x="4953000" y="1004697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116433</xdr:rowOff>
    </xdr:from>
    <xdr:ext cx="762000" cy="259045"/>
    <xdr:sp macro="" textlink="">
      <xdr:nvSpPr>
        <xdr:cNvPr id="129" name="財政構造の弾力性最小値テキスト"/>
        <xdr:cNvSpPr txBox="1"/>
      </xdr:nvSpPr>
      <xdr:spPr>
        <a:xfrm>
          <a:off x="5041900" y="1160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67</xdr:row>
      <xdr:rowOff>144356</xdr:rowOff>
    </xdr:from>
    <xdr:to>
      <xdr:col>7</xdr:col>
      <xdr:colOff>241300</xdr:colOff>
      <xdr:row>67</xdr:row>
      <xdr:rowOff>144356</xdr:rowOff>
    </xdr:to>
    <xdr:cxnSp macro="">
      <xdr:nvCxnSpPr>
        <xdr:cNvPr id="130" name="直線コネクタ 129"/>
        <xdr:cNvCxnSpPr/>
      </xdr:nvCxnSpPr>
      <xdr:spPr>
        <a:xfrm>
          <a:off x="4864100" y="1163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1"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2" name="直線コネクタ 131"/>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90170</xdr:rowOff>
    </xdr:from>
    <xdr:to>
      <xdr:col>7</xdr:col>
      <xdr:colOff>152400</xdr:colOff>
      <xdr:row>65</xdr:row>
      <xdr:rowOff>12700</xdr:rowOff>
    </xdr:to>
    <xdr:cxnSp macro="">
      <xdr:nvCxnSpPr>
        <xdr:cNvPr id="133" name="直線コネクタ 132"/>
        <xdr:cNvCxnSpPr/>
      </xdr:nvCxnSpPr>
      <xdr:spPr>
        <a:xfrm>
          <a:off x="4114800" y="10891520"/>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53357</xdr:rowOff>
    </xdr:from>
    <xdr:ext cx="762000" cy="259045"/>
    <xdr:sp macro="" textlink="">
      <xdr:nvSpPr>
        <xdr:cNvPr id="134" name="財政構造の弾力性平均値テキスト"/>
        <xdr:cNvSpPr txBox="1"/>
      </xdr:nvSpPr>
      <xdr:spPr>
        <a:xfrm>
          <a:off x="5041900" y="1085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35" name="フローチャート :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90170</xdr:rowOff>
    </xdr:from>
    <xdr:to>
      <xdr:col>6</xdr:col>
      <xdr:colOff>0</xdr:colOff>
      <xdr:row>63</xdr:row>
      <xdr:rowOff>138430</xdr:rowOff>
    </xdr:to>
    <xdr:cxnSp macro="">
      <xdr:nvCxnSpPr>
        <xdr:cNvPr id="136" name="直線コネクタ 135"/>
        <xdr:cNvCxnSpPr/>
      </xdr:nvCxnSpPr>
      <xdr:spPr>
        <a:xfrm flipV="1">
          <a:off x="3225800" y="1089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31327</xdr:rowOff>
    </xdr:from>
    <xdr:to>
      <xdr:col>6</xdr:col>
      <xdr:colOff>50800</xdr:colOff>
      <xdr:row>63</xdr:row>
      <xdr:rowOff>132927</xdr:rowOff>
    </xdr:to>
    <xdr:sp macro="" textlink="">
      <xdr:nvSpPr>
        <xdr:cNvPr id="137" name="フローチャート : 判断 136"/>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143104</xdr:rowOff>
    </xdr:from>
    <xdr:ext cx="736600" cy="259045"/>
    <xdr:sp macro="" textlink="">
      <xdr:nvSpPr>
        <xdr:cNvPr id="138" name="テキスト ボックス 137"/>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146050</xdr:rowOff>
    </xdr:from>
    <xdr:to>
      <xdr:col>4</xdr:col>
      <xdr:colOff>482600</xdr:colOff>
      <xdr:row>63</xdr:row>
      <xdr:rowOff>138430</xdr:rowOff>
    </xdr:to>
    <xdr:cxnSp macro="">
      <xdr:nvCxnSpPr>
        <xdr:cNvPr id="139" name="直線コネクタ 138"/>
        <xdr:cNvCxnSpPr/>
      </xdr:nvCxnSpPr>
      <xdr:spPr>
        <a:xfrm>
          <a:off x="2336800" y="10433050"/>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40" name="フローチャート : 判断 139"/>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41" name="テキスト ボックス 140"/>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146050</xdr:rowOff>
    </xdr:from>
    <xdr:to>
      <xdr:col>3</xdr:col>
      <xdr:colOff>279400</xdr:colOff>
      <xdr:row>62</xdr:row>
      <xdr:rowOff>52494</xdr:rowOff>
    </xdr:to>
    <xdr:cxnSp macro="">
      <xdr:nvCxnSpPr>
        <xdr:cNvPr id="142" name="直線コネクタ 141"/>
        <xdr:cNvCxnSpPr/>
      </xdr:nvCxnSpPr>
      <xdr:spPr>
        <a:xfrm flipV="1">
          <a:off x="1447800" y="10433050"/>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3" name="フローチャート : 判断 142"/>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4" name="テキスト ボックス 143"/>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5" name="フローチャート : 判断 144"/>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21183</xdr:rowOff>
    </xdr:from>
    <xdr:ext cx="762000" cy="259045"/>
    <xdr:sp macro="" textlink="">
      <xdr:nvSpPr>
        <xdr:cNvPr id="146" name="テキスト ボックス 145"/>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133350</xdr:rowOff>
    </xdr:from>
    <xdr:to>
      <xdr:col>7</xdr:col>
      <xdr:colOff>203200</xdr:colOff>
      <xdr:row>65</xdr:row>
      <xdr:rowOff>63500</xdr:rowOff>
    </xdr:to>
    <xdr:sp macro="" textlink="">
      <xdr:nvSpPr>
        <xdr:cNvPr id="152" name="円/楕円 151"/>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105427</xdr:rowOff>
    </xdr:from>
    <xdr:ext cx="762000" cy="259045"/>
    <xdr:sp macro="" textlink="">
      <xdr:nvSpPr>
        <xdr:cNvPr id="153" name="財政構造の弾力性該当値テキスト"/>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39370</xdr:rowOff>
    </xdr:from>
    <xdr:to>
      <xdr:col>6</xdr:col>
      <xdr:colOff>50800</xdr:colOff>
      <xdr:row>63</xdr:row>
      <xdr:rowOff>140970</xdr:rowOff>
    </xdr:to>
    <xdr:sp macro="" textlink="">
      <xdr:nvSpPr>
        <xdr:cNvPr id="154" name="円/楕円 153"/>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55" name="テキスト ボックス 154"/>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87630</xdr:rowOff>
    </xdr:from>
    <xdr:to>
      <xdr:col>4</xdr:col>
      <xdr:colOff>533400</xdr:colOff>
      <xdr:row>64</xdr:row>
      <xdr:rowOff>17780</xdr:rowOff>
    </xdr:to>
    <xdr:sp macro="" textlink="">
      <xdr:nvSpPr>
        <xdr:cNvPr id="156" name="円/楕円 155"/>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57" name="テキスト ボックス 156"/>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95250</xdr:rowOff>
    </xdr:from>
    <xdr:to>
      <xdr:col>3</xdr:col>
      <xdr:colOff>330200</xdr:colOff>
      <xdr:row>61</xdr:row>
      <xdr:rowOff>25400</xdr:rowOff>
    </xdr:to>
    <xdr:sp macro="" textlink="">
      <xdr:nvSpPr>
        <xdr:cNvPr id="158" name="円/楕円 157"/>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35577</xdr:rowOff>
    </xdr:from>
    <xdr:ext cx="762000" cy="259045"/>
    <xdr:sp macro="" textlink="">
      <xdr:nvSpPr>
        <xdr:cNvPr id="159" name="テキスト ボックス 158"/>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1694</xdr:rowOff>
    </xdr:from>
    <xdr:to>
      <xdr:col>2</xdr:col>
      <xdr:colOff>127000</xdr:colOff>
      <xdr:row>62</xdr:row>
      <xdr:rowOff>103294</xdr:rowOff>
    </xdr:to>
    <xdr:sp macro="" textlink="">
      <xdr:nvSpPr>
        <xdr:cNvPr id="160" name="円/楕円 159"/>
        <xdr:cNvSpPr/>
      </xdr:nvSpPr>
      <xdr:spPr>
        <a:xfrm>
          <a:off x="1397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113471</xdr:rowOff>
    </xdr:from>
    <xdr:ext cx="762000" cy="259045"/>
    <xdr:sp macro="" textlink="">
      <xdr:nvSpPr>
        <xdr:cNvPr id="161" name="テキスト ボックス 160"/>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[170,284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人口一人あたりの人件費・物件費等決算額は、類似団体よりも数値は低いものの、</a:t>
          </a:r>
          <a:r>
            <a:rPr kumimoji="1" lang="ja-JP" altLang="en-US" sz="1100">
              <a:solidFill>
                <a:schemeClr val="dk1"/>
              </a:solidFill>
              <a:effectLst/>
              <a:latin typeface="+mn-lt"/>
              <a:ea typeface="+mn-ea"/>
              <a:cs typeface="+mn-cs"/>
            </a:rPr>
            <a:t>全国平均・</a:t>
          </a:r>
          <a:r>
            <a:rPr kumimoji="1" lang="ja-JP" altLang="ja-JP" sz="1100">
              <a:solidFill>
                <a:schemeClr val="dk1"/>
              </a:solidFill>
              <a:effectLst/>
              <a:latin typeface="+mn-lt"/>
              <a:ea typeface="+mn-ea"/>
              <a:cs typeface="+mn-cs"/>
            </a:rPr>
            <a:t>和歌山県平均よりも高い数値となっている</a:t>
          </a:r>
          <a:r>
            <a:rPr kumimoji="1" lang="ja-JP" altLang="en-US" sz="1100">
              <a:solidFill>
                <a:schemeClr val="dk1"/>
              </a:solidFill>
              <a:effectLst/>
              <a:latin typeface="+mn-lt"/>
              <a:ea typeface="+mn-ea"/>
              <a:cs typeface="+mn-cs"/>
            </a:rPr>
            <a:t>。要因としては、０・１・２歳児保育の需要増などにより、臨時保育士を多数採用していることなど</a:t>
          </a:r>
          <a:r>
            <a:rPr kumimoji="1" lang="ja-JP" altLang="ja-JP" sz="1100">
              <a:solidFill>
                <a:schemeClr val="dk1"/>
              </a:solidFill>
              <a:effectLst/>
              <a:latin typeface="+mn-lt"/>
              <a:ea typeface="+mn-ea"/>
              <a:cs typeface="+mn-cs"/>
            </a:rPr>
            <a:t>が主な要因になっている。合併後人件費は減少しているが、物件費が増加しており、今後もより一層事務事業の精査を行うなど、経常経費の削減を行っていく方針である。</a:t>
          </a:r>
          <a:endParaRPr lang="ja-JP" altLang="ja-JP">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54082</xdr:rowOff>
    </xdr:from>
    <xdr:to>
      <xdr:col>7</xdr:col>
      <xdr:colOff>152400</xdr:colOff>
      <xdr:row>88</xdr:row>
      <xdr:rowOff>163157</xdr:rowOff>
    </xdr:to>
    <xdr:cxnSp macro="">
      <xdr:nvCxnSpPr>
        <xdr:cNvPr id="193" name="直線コネクタ 192"/>
        <xdr:cNvCxnSpPr/>
      </xdr:nvCxnSpPr>
      <xdr:spPr>
        <a:xfrm flipV="1">
          <a:off x="4953000" y="13770082"/>
          <a:ext cx="0" cy="1480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135234</xdr:rowOff>
    </xdr:from>
    <xdr:ext cx="762000" cy="259045"/>
    <xdr:sp macro="" textlink="">
      <xdr:nvSpPr>
        <xdr:cNvPr id="194" name="人件費・物件費等の状況最小値テキスト"/>
        <xdr:cNvSpPr txBox="1"/>
      </xdr:nvSpPr>
      <xdr:spPr>
        <a:xfrm>
          <a:off x="5041900" y="1522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537,331</a:t>
          </a:r>
          <a:endParaRPr kumimoji="1" lang="ja-JP" altLang="en-US" sz="1000" b="1">
            <a:latin typeface="ＭＳ Ｐゴシック"/>
          </a:endParaRPr>
        </a:p>
      </xdr:txBody>
    </xdr:sp>
    <xdr:clientData/>
  </xdr:oneCellAnchor>
  <xdr:twoCellAnchor>
    <xdr:from>
      <xdr:col>7</xdr:col>
      <xdr:colOff>63500</xdr:colOff>
      <xdr:row>88</xdr:row>
      <xdr:rowOff>163157</xdr:rowOff>
    </xdr:from>
    <xdr:to>
      <xdr:col>7</xdr:col>
      <xdr:colOff>241300</xdr:colOff>
      <xdr:row>88</xdr:row>
      <xdr:rowOff>163157</xdr:rowOff>
    </xdr:to>
    <xdr:cxnSp macro="">
      <xdr:nvCxnSpPr>
        <xdr:cNvPr id="195" name="直線コネクタ 194"/>
        <xdr:cNvCxnSpPr/>
      </xdr:nvCxnSpPr>
      <xdr:spPr>
        <a:xfrm>
          <a:off x="4864100" y="1525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140459</xdr:rowOff>
    </xdr:from>
    <xdr:ext cx="762000" cy="259045"/>
    <xdr:sp macro="" textlink="">
      <xdr:nvSpPr>
        <xdr:cNvPr id="196" name="人件費・物件費等の状況最大値テキスト"/>
        <xdr:cNvSpPr txBox="1"/>
      </xdr:nvSpPr>
      <xdr:spPr>
        <a:xfrm>
          <a:off x="5041900" y="1351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107,794</a:t>
          </a:r>
          <a:endParaRPr kumimoji="1" lang="ja-JP" altLang="en-US" sz="1000" b="1">
            <a:latin typeface="ＭＳ Ｐゴシック"/>
          </a:endParaRPr>
        </a:p>
      </xdr:txBody>
    </xdr:sp>
    <xdr:clientData/>
  </xdr:oneCellAnchor>
  <xdr:twoCellAnchor>
    <xdr:from>
      <xdr:col>7</xdr:col>
      <xdr:colOff>63500</xdr:colOff>
      <xdr:row>80</xdr:row>
      <xdr:rowOff>54082</xdr:rowOff>
    </xdr:from>
    <xdr:to>
      <xdr:col>7</xdr:col>
      <xdr:colOff>241300</xdr:colOff>
      <xdr:row>80</xdr:row>
      <xdr:rowOff>54082</xdr:rowOff>
    </xdr:to>
    <xdr:cxnSp macro="">
      <xdr:nvCxnSpPr>
        <xdr:cNvPr id="197" name="直線コネクタ 196"/>
        <xdr:cNvCxnSpPr/>
      </xdr:nvCxnSpPr>
      <xdr:spPr>
        <a:xfrm>
          <a:off x="4864100" y="1377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98044</xdr:rowOff>
    </xdr:from>
    <xdr:to>
      <xdr:col>7</xdr:col>
      <xdr:colOff>152400</xdr:colOff>
      <xdr:row>81</xdr:row>
      <xdr:rowOff>124938</xdr:rowOff>
    </xdr:to>
    <xdr:cxnSp macro="">
      <xdr:nvCxnSpPr>
        <xdr:cNvPr id="198" name="直線コネクタ 197"/>
        <xdr:cNvCxnSpPr/>
      </xdr:nvCxnSpPr>
      <xdr:spPr>
        <a:xfrm flipV="1">
          <a:off x="4114800" y="13985494"/>
          <a:ext cx="838200" cy="2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117823</xdr:rowOff>
    </xdr:from>
    <xdr:ext cx="762000" cy="259045"/>
    <xdr:sp macro="" textlink="">
      <xdr:nvSpPr>
        <xdr:cNvPr id="199" name="人件費・物件費等の状況平均値テキスト"/>
        <xdr:cNvSpPr txBox="1"/>
      </xdr:nvSpPr>
      <xdr:spPr>
        <a:xfrm>
          <a:off x="5041900" y="14005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198,859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145746</xdr:rowOff>
    </xdr:from>
    <xdr:to>
      <xdr:col>7</xdr:col>
      <xdr:colOff>203200</xdr:colOff>
      <xdr:row>82</xdr:row>
      <xdr:rowOff>75896</xdr:rowOff>
    </xdr:to>
    <xdr:sp macro="" textlink="">
      <xdr:nvSpPr>
        <xdr:cNvPr id="200" name="フローチャート : 判断 199"/>
        <xdr:cNvSpPr/>
      </xdr:nvSpPr>
      <xdr:spPr>
        <a:xfrm>
          <a:off x="4902200" y="1403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73090</xdr:rowOff>
    </xdr:from>
    <xdr:to>
      <xdr:col>6</xdr:col>
      <xdr:colOff>0</xdr:colOff>
      <xdr:row>81</xdr:row>
      <xdr:rowOff>124938</xdr:rowOff>
    </xdr:to>
    <xdr:cxnSp macro="">
      <xdr:nvCxnSpPr>
        <xdr:cNvPr id="201" name="直線コネクタ 200"/>
        <xdr:cNvCxnSpPr/>
      </xdr:nvCxnSpPr>
      <xdr:spPr>
        <a:xfrm>
          <a:off x="3225800" y="13960540"/>
          <a:ext cx="889000" cy="5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93680</xdr:rowOff>
    </xdr:from>
    <xdr:to>
      <xdr:col>6</xdr:col>
      <xdr:colOff>50800</xdr:colOff>
      <xdr:row>82</xdr:row>
      <xdr:rowOff>23830</xdr:rowOff>
    </xdr:to>
    <xdr:sp macro="" textlink="">
      <xdr:nvSpPr>
        <xdr:cNvPr id="202" name="フローチャート : 判断 201"/>
        <xdr:cNvSpPr/>
      </xdr:nvSpPr>
      <xdr:spPr>
        <a:xfrm>
          <a:off x="4064000" y="139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8607</xdr:rowOff>
    </xdr:from>
    <xdr:ext cx="736600" cy="259045"/>
    <xdr:sp macro="" textlink="">
      <xdr:nvSpPr>
        <xdr:cNvPr id="203" name="テキスト ボックス 202"/>
        <xdr:cNvSpPr txBox="1"/>
      </xdr:nvSpPr>
      <xdr:spPr>
        <a:xfrm>
          <a:off x="3733800" y="1406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42027</xdr:rowOff>
    </xdr:from>
    <xdr:to>
      <xdr:col>4</xdr:col>
      <xdr:colOff>482600</xdr:colOff>
      <xdr:row>81</xdr:row>
      <xdr:rowOff>73090</xdr:rowOff>
    </xdr:to>
    <xdr:cxnSp macro="">
      <xdr:nvCxnSpPr>
        <xdr:cNvPr id="204" name="直線コネクタ 203"/>
        <xdr:cNvCxnSpPr/>
      </xdr:nvCxnSpPr>
      <xdr:spPr>
        <a:xfrm>
          <a:off x="2336800" y="13929477"/>
          <a:ext cx="889000" cy="3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127062</xdr:rowOff>
    </xdr:from>
    <xdr:to>
      <xdr:col>4</xdr:col>
      <xdr:colOff>533400</xdr:colOff>
      <xdr:row>82</xdr:row>
      <xdr:rowOff>57212</xdr:rowOff>
    </xdr:to>
    <xdr:sp macro="" textlink="">
      <xdr:nvSpPr>
        <xdr:cNvPr id="205" name="フローチャート : 判断 204"/>
        <xdr:cNvSpPr/>
      </xdr:nvSpPr>
      <xdr:spPr>
        <a:xfrm>
          <a:off x="3175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41989</xdr:rowOff>
    </xdr:from>
    <xdr:ext cx="762000" cy="259045"/>
    <xdr:sp macro="" textlink="">
      <xdr:nvSpPr>
        <xdr:cNvPr id="206" name="テキスト ボックス 205"/>
        <xdr:cNvSpPr txBox="1"/>
      </xdr:nvSpPr>
      <xdr:spPr>
        <a:xfrm>
          <a:off x="2844800" y="1410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42027</xdr:rowOff>
    </xdr:from>
    <xdr:to>
      <xdr:col>3</xdr:col>
      <xdr:colOff>279400</xdr:colOff>
      <xdr:row>81</xdr:row>
      <xdr:rowOff>49659</xdr:rowOff>
    </xdr:to>
    <xdr:cxnSp macro="">
      <xdr:nvCxnSpPr>
        <xdr:cNvPr id="207" name="直線コネクタ 206"/>
        <xdr:cNvCxnSpPr/>
      </xdr:nvCxnSpPr>
      <xdr:spPr>
        <a:xfrm flipV="1">
          <a:off x="1447800" y="13929477"/>
          <a:ext cx="889000" cy="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100726</xdr:rowOff>
    </xdr:from>
    <xdr:to>
      <xdr:col>3</xdr:col>
      <xdr:colOff>330200</xdr:colOff>
      <xdr:row>82</xdr:row>
      <xdr:rowOff>30876</xdr:rowOff>
    </xdr:to>
    <xdr:sp macro="" textlink="">
      <xdr:nvSpPr>
        <xdr:cNvPr id="208" name="フローチャート : 判断 207"/>
        <xdr:cNvSpPr/>
      </xdr:nvSpPr>
      <xdr:spPr>
        <a:xfrm>
          <a:off x="2286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15653</xdr:rowOff>
    </xdr:from>
    <xdr:ext cx="762000" cy="259045"/>
    <xdr:sp macro="" textlink="">
      <xdr:nvSpPr>
        <xdr:cNvPr id="209" name="テキスト ボックス 208"/>
        <xdr:cNvSpPr txBox="1"/>
      </xdr:nvSpPr>
      <xdr:spPr>
        <a:xfrm>
          <a:off x="1955800" y="1407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91929</xdr:rowOff>
    </xdr:from>
    <xdr:to>
      <xdr:col>2</xdr:col>
      <xdr:colOff>127000</xdr:colOff>
      <xdr:row>82</xdr:row>
      <xdr:rowOff>22079</xdr:rowOff>
    </xdr:to>
    <xdr:sp macro="" textlink="">
      <xdr:nvSpPr>
        <xdr:cNvPr id="210" name="フローチャート : 判断 209"/>
        <xdr:cNvSpPr/>
      </xdr:nvSpPr>
      <xdr:spPr>
        <a:xfrm>
          <a:off x="1397000" y="139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6856</xdr:rowOff>
    </xdr:from>
    <xdr:ext cx="762000" cy="259045"/>
    <xdr:sp macro="" textlink="">
      <xdr:nvSpPr>
        <xdr:cNvPr id="211" name="テキスト ボックス 210"/>
        <xdr:cNvSpPr txBox="1"/>
      </xdr:nvSpPr>
      <xdr:spPr>
        <a:xfrm>
          <a:off x="1066800" y="1406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47244</xdr:rowOff>
    </xdr:from>
    <xdr:to>
      <xdr:col>7</xdr:col>
      <xdr:colOff>203200</xdr:colOff>
      <xdr:row>81</xdr:row>
      <xdr:rowOff>148844</xdr:rowOff>
    </xdr:to>
    <xdr:sp macro="" textlink="">
      <xdr:nvSpPr>
        <xdr:cNvPr id="217" name="円/楕円 216"/>
        <xdr:cNvSpPr/>
      </xdr:nvSpPr>
      <xdr:spPr>
        <a:xfrm>
          <a:off x="4902200" y="1393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63771</xdr:rowOff>
    </xdr:from>
    <xdr:ext cx="762000" cy="259045"/>
    <xdr:sp macro="" textlink="">
      <xdr:nvSpPr>
        <xdr:cNvPr id="218" name="人件費・物件費等の状況該当値テキスト"/>
        <xdr:cNvSpPr txBox="1"/>
      </xdr:nvSpPr>
      <xdr:spPr>
        <a:xfrm>
          <a:off x="5041900" y="1377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170,284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74138</xdr:rowOff>
    </xdr:from>
    <xdr:to>
      <xdr:col>6</xdr:col>
      <xdr:colOff>50800</xdr:colOff>
      <xdr:row>82</xdr:row>
      <xdr:rowOff>4288</xdr:rowOff>
    </xdr:to>
    <xdr:sp macro="" textlink="">
      <xdr:nvSpPr>
        <xdr:cNvPr id="219" name="円/楕円 218"/>
        <xdr:cNvSpPr/>
      </xdr:nvSpPr>
      <xdr:spPr>
        <a:xfrm>
          <a:off x="4064000" y="139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14465</xdr:rowOff>
    </xdr:from>
    <xdr:ext cx="736600" cy="259045"/>
    <xdr:sp macro="" textlink="">
      <xdr:nvSpPr>
        <xdr:cNvPr id="220" name="テキスト ボックス 219"/>
        <xdr:cNvSpPr txBox="1"/>
      </xdr:nvSpPr>
      <xdr:spPr>
        <a:xfrm>
          <a:off x="3733800" y="13730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178,086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22290</xdr:rowOff>
    </xdr:from>
    <xdr:to>
      <xdr:col>4</xdr:col>
      <xdr:colOff>533400</xdr:colOff>
      <xdr:row>81</xdr:row>
      <xdr:rowOff>123890</xdr:rowOff>
    </xdr:to>
    <xdr:sp macro="" textlink="">
      <xdr:nvSpPr>
        <xdr:cNvPr id="221" name="円/楕円 220"/>
        <xdr:cNvSpPr/>
      </xdr:nvSpPr>
      <xdr:spPr>
        <a:xfrm>
          <a:off x="3175000" y="139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134067</xdr:rowOff>
    </xdr:from>
    <xdr:ext cx="762000" cy="259045"/>
    <xdr:sp macro="" textlink="">
      <xdr:nvSpPr>
        <xdr:cNvPr id="222" name="テキスト ボックス 221"/>
        <xdr:cNvSpPr txBox="1"/>
      </xdr:nvSpPr>
      <xdr:spPr>
        <a:xfrm>
          <a:off x="2844800" y="136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163,045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162677</xdr:rowOff>
    </xdr:from>
    <xdr:to>
      <xdr:col>3</xdr:col>
      <xdr:colOff>330200</xdr:colOff>
      <xdr:row>81</xdr:row>
      <xdr:rowOff>92827</xdr:rowOff>
    </xdr:to>
    <xdr:sp macro="" textlink="">
      <xdr:nvSpPr>
        <xdr:cNvPr id="223" name="円/楕円 222"/>
        <xdr:cNvSpPr/>
      </xdr:nvSpPr>
      <xdr:spPr>
        <a:xfrm>
          <a:off x="2286000" y="138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103004</xdr:rowOff>
    </xdr:from>
    <xdr:ext cx="762000" cy="259045"/>
    <xdr:sp macro="" textlink="">
      <xdr:nvSpPr>
        <xdr:cNvPr id="224" name="テキスト ボックス 223"/>
        <xdr:cNvSpPr txBox="1"/>
      </xdr:nvSpPr>
      <xdr:spPr>
        <a:xfrm>
          <a:off x="1955800" y="1364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154,034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170309</xdr:rowOff>
    </xdr:from>
    <xdr:to>
      <xdr:col>2</xdr:col>
      <xdr:colOff>127000</xdr:colOff>
      <xdr:row>81</xdr:row>
      <xdr:rowOff>100459</xdr:rowOff>
    </xdr:to>
    <xdr:sp macro="" textlink="">
      <xdr:nvSpPr>
        <xdr:cNvPr id="225" name="円/楕円 224"/>
        <xdr:cNvSpPr/>
      </xdr:nvSpPr>
      <xdr:spPr>
        <a:xfrm>
          <a:off x="1397000" y="1388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110636</xdr:rowOff>
    </xdr:from>
    <xdr:ext cx="762000" cy="259045"/>
    <xdr:sp macro="" textlink="">
      <xdr:nvSpPr>
        <xdr:cNvPr id="226" name="テキスト ボックス 225"/>
        <xdr:cNvSpPr txBox="1"/>
      </xdr:nvSpPr>
      <xdr:spPr>
        <a:xfrm>
          <a:off x="1066800" y="1365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に比べ給与表の引上げ率が低くなっている。また、高卒、短大卒、大卒などの経験年数による職員構成の変動においても、低い状況となっているが、今後も、計画的な給与制度の見直しを進め、給与の適正化に努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36689</xdr:rowOff>
    </xdr:from>
    <xdr:to>
      <xdr:col>24</xdr:col>
      <xdr:colOff>558800</xdr:colOff>
      <xdr:row>89</xdr:row>
      <xdr:rowOff>2822</xdr:rowOff>
    </xdr:to>
    <xdr:cxnSp macro="">
      <xdr:nvCxnSpPr>
        <xdr:cNvPr id="255" name="直線コネクタ 254"/>
        <xdr:cNvCxnSpPr/>
      </xdr:nvCxnSpPr>
      <xdr:spPr>
        <a:xfrm flipV="1">
          <a:off x="17018000" y="14095589"/>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146349</xdr:rowOff>
    </xdr:from>
    <xdr:ext cx="762000" cy="259045"/>
    <xdr:sp macro="" textlink="">
      <xdr:nvSpPr>
        <xdr:cNvPr id="256"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89</xdr:row>
      <xdr:rowOff>2822</xdr:rowOff>
    </xdr:from>
    <xdr:to>
      <xdr:col>24</xdr:col>
      <xdr:colOff>647700</xdr:colOff>
      <xdr:row>89</xdr:row>
      <xdr:rowOff>2822</xdr:rowOff>
    </xdr:to>
    <xdr:cxnSp macro="">
      <xdr:nvCxnSpPr>
        <xdr:cNvPr id="257" name="直線コネクタ 256"/>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123066</xdr:rowOff>
    </xdr:from>
    <xdr:ext cx="762000" cy="259045"/>
    <xdr:sp macro="" textlink="">
      <xdr:nvSpPr>
        <xdr:cNvPr id="258" name="給与水準   （国との比較）最大値テキスト"/>
        <xdr:cNvSpPr txBox="1"/>
      </xdr:nvSpPr>
      <xdr:spPr>
        <a:xfrm>
          <a:off x="17106900" y="1383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24</xdr:col>
      <xdr:colOff>469900</xdr:colOff>
      <xdr:row>82</xdr:row>
      <xdr:rowOff>36689</xdr:rowOff>
    </xdr:from>
    <xdr:to>
      <xdr:col>24</xdr:col>
      <xdr:colOff>647700</xdr:colOff>
      <xdr:row>82</xdr:row>
      <xdr:rowOff>36689</xdr:rowOff>
    </xdr:to>
    <xdr:cxnSp macro="">
      <xdr:nvCxnSpPr>
        <xdr:cNvPr id="259" name="直線コネクタ 258"/>
        <xdr:cNvCxnSpPr/>
      </xdr:nvCxnSpPr>
      <xdr:spPr>
        <a:xfrm>
          <a:off x="16929100" y="14095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154516</xdr:rowOff>
    </xdr:from>
    <xdr:to>
      <xdr:col>24</xdr:col>
      <xdr:colOff>558800</xdr:colOff>
      <xdr:row>82</xdr:row>
      <xdr:rowOff>130528</xdr:rowOff>
    </xdr:to>
    <xdr:cxnSp macro="">
      <xdr:nvCxnSpPr>
        <xdr:cNvPr id="260" name="直線コネクタ 259"/>
        <xdr:cNvCxnSpPr/>
      </xdr:nvCxnSpPr>
      <xdr:spPr>
        <a:xfrm>
          <a:off x="16179800" y="14041966"/>
          <a:ext cx="8382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97666</xdr:rowOff>
    </xdr:from>
    <xdr:ext cx="762000" cy="259045"/>
    <xdr:sp macro="" textlink="">
      <xdr:nvSpPr>
        <xdr:cNvPr id="261" name="給与水準   （国との比較）平均値テキスト"/>
        <xdr:cNvSpPr txBox="1"/>
      </xdr:nvSpPr>
      <xdr:spPr>
        <a:xfrm>
          <a:off x="17106900" y="1449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125589</xdr:rowOff>
    </xdr:from>
    <xdr:to>
      <xdr:col>24</xdr:col>
      <xdr:colOff>609600</xdr:colOff>
      <xdr:row>85</xdr:row>
      <xdr:rowOff>55739</xdr:rowOff>
    </xdr:to>
    <xdr:sp macro="" textlink="">
      <xdr:nvSpPr>
        <xdr:cNvPr id="262" name="フローチャート : 判断 261"/>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100895</xdr:rowOff>
    </xdr:from>
    <xdr:to>
      <xdr:col>23</xdr:col>
      <xdr:colOff>406400</xdr:colOff>
      <xdr:row>81</xdr:row>
      <xdr:rowOff>154516</xdr:rowOff>
    </xdr:to>
    <xdr:cxnSp macro="">
      <xdr:nvCxnSpPr>
        <xdr:cNvPr id="263" name="直線コネクタ 262"/>
        <xdr:cNvCxnSpPr/>
      </xdr:nvCxnSpPr>
      <xdr:spPr>
        <a:xfrm>
          <a:off x="15290800" y="1398834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98778</xdr:rowOff>
    </xdr:from>
    <xdr:to>
      <xdr:col>23</xdr:col>
      <xdr:colOff>457200</xdr:colOff>
      <xdr:row>85</xdr:row>
      <xdr:rowOff>28928</xdr:rowOff>
    </xdr:to>
    <xdr:sp macro="" textlink="">
      <xdr:nvSpPr>
        <xdr:cNvPr id="264" name="フローチャート : 判断 263"/>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13705</xdr:rowOff>
    </xdr:from>
    <xdr:ext cx="736600" cy="259045"/>
    <xdr:sp macro="" textlink="">
      <xdr:nvSpPr>
        <xdr:cNvPr id="265" name="テキスト ボックス 264"/>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100895</xdr:rowOff>
    </xdr:from>
    <xdr:to>
      <xdr:col>22</xdr:col>
      <xdr:colOff>203200</xdr:colOff>
      <xdr:row>82</xdr:row>
      <xdr:rowOff>130528</xdr:rowOff>
    </xdr:to>
    <xdr:cxnSp macro="">
      <xdr:nvCxnSpPr>
        <xdr:cNvPr id="266" name="直線コネクタ 265"/>
        <xdr:cNvCxnSpPr/>
      </xdr:nvCxnSpPr>
      <xdr:spPr>
        <a:xfrm flipV="1">
          <a:off x="14401800" y="13988345"/>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4939</xdr:rowOff>
    </xdr:from>
    <xdr:to>
      <xdr:col>22</xdr:col>
      <xdr:colOff>254000</xdr:colOff>
      <xdr:row>84</xdr:row>
      <xdr:rowOff>106539</xdr:rowOff>
    </xdr:to>
    <xdr:sp macro="" textlink="">
      <xdr:nvSpPr>
        <xdr:cNvPr id="267" name="フローチャート : 判断 266"/>
        <xdr:cNvSpPr/>
      </xdr:nvSpPr>
      <xdr:spPr>
        <a:xfrm>
          <a:off x="15240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68" name="テキスト ボックス 267"/>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130528</xdr:rowOff>
    </xdr:from>
    <xdr:to>
      <xdr:col>21</xdr:col>
      <xdr:colOff>0</xdr:colOff>
      <xdr:row>88</xdr:row>
      <xdr:rowOff>0</xdr:rowOff>
    </xdr:to>
    <xdr:cxnSp macro="">
      <xdr:nvCxnSpPr>
        <xdr:cNvPr id="269" name="直線コネクタ 268"/>
        <xdr:cNvCxnSpPr/>
      </xdr:nvCxnSpPr>
      <xdr:spPr>
        <a:xfrm flipV="1">
          <a:off x="13512800" y="14189428"/>
          <a:ext cx="889000" cy="89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70" name="フローチャート : 判断 269"/>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71" name="テキスト ボックス 270"/>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72" name="フローチャート : 判断 271"/>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73" name="テキスト ボックス 272"/>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79728</xdr:rowOff>
    </xdr:from>
    <xdr:to>
      <xdr:col>24</xdr:col>
      <xdr:colOff>609600</xdr:colOff>
      <xdr:row>83</xdr:row>
      <xdr:rowOff>9878</xdr:rowOff>
    </xdr:to>
    <xdr:sp macro="" textlink="">
      <xdr:nvSpPr>
        <xdr:cNvPr id="279" name="円/楕円 278"/>
        <xdr:cNvSpPr/>
      </xdr:nvSpPr>
      <xdr:spPr>
        <a:xfrm>
          <a:off x="169672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1005</xdr:rowOff>
    </xdr:from>
    <xdr:ext cx="762000" cy="259045"/>
    <xdr:sp macro="" textlink="">
      <xdr:nvSpPr>
        <xdr:cNvPr id="280" name="給与水準   （国との比較）該当値テキスト"/>
        <xdr:cNvSpPr txBox="1"/>
      </xdr:nvSpPr>
      <xdr:spPr>
        <a:xfrm>
          <a:off x="17106900" y="1405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103716</xdr:rowOff>
    </xdr:from>
    <xdr:to>
      <xdr:col>23</xdr:col>
      <xdr:colOff>457200</xdr:colOff>
      <xdr:row>82</xdr:row>
      <xdr:rowOff>33866</xdr:rowOff>
    </xdr:to>
    <xdr:sp macro="" textlink="">
      <xdr:nvSpPr>
        <xdr:cNvPr id="281" name="円/楕円 280"/>
        <xdr:cNvSpPr/>
      </xdr:nvSpPr>
      <xdr:spPr>
        <a:xfrm>
          <a:off x="16129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44043</xdr:rowOff>
    </xdr:from>
    <xdr:ext cx="736600" cy="259045"/>
    <xdr:sp macro="" textlink="">
      <xdr:nvSpPr>
        <xdr:cNvPr id="282" name="テキスト ボックス 281"/>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50095</xdr:rowOff>
    </xdr:from>
    <xdr:to>
      <xdr:col>22</xdr:col>
      <xdr:colOff>254000</xdr:colOff>
      <xdr:row>81</xdr:row>
      <xdr:rowOff>151695</xdr:rowOff>
    </xdr:to>
    <xdr:sp macro="" textlink="">
      <xdr:nvSpPr>
        <xdr:cNvPr id="283" name="円/楕円 282"/>
        <xdr:cNvSpPr/>
      </xdr:nvSpPr>
      <xdr:spPr>
        <a:xfrm>
          <a:off x="152400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161872</xdr:rowOff>
    </xdr:from>
    <xdr:ext cx="762000" cy="259045"/>
    <xdr:sp macro="" textlink="">
      <xdr:nvSpPr>
        <xdr:cNvPr id="284" name="テキスト ボックス 283"/>
        <xdr:cNvSpPr txBox="1"/>
      </xdr:nvSpPr>
      <xdr:spPr>
        <a:xfrm>
          <a:off x="14909800" y="1370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79728</xdr:rowOff>
    </xdr:from>
    <xdr:to>
      <xdr:col>21</xdr:col>
      <xdr:colOff>50800</xdr:colOff>
      <xdr:row>83</xdr:row>
      <xdr:rowOff>9878</xdr:rowOff>
    </xdr:to>
    <xdr:sp macro="" textlink="">
      <xdr:nvSpPr>
        <xdr:cNvPr id="285" name="円/楕円 284"/>
        <xdr:cNvSpPr/>
      </xdr:nvSpPr>
      <xdr:spPr>
        <a:xfrm>
          <a:off x="14351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20055</xdr:rowOff>
    </xdr:from>
    <xdr:ext cx="762000" cy="259045"/>
    <xdr:sp macro="" textlink="">
      <xdr:nvSpPr>
        <xdr:cNvPr id="286" name="テキスト ボックス 285"/>
        <xdr:cNvSpPr txBox="1"/>
      </xdr:nvSpPr>
      <xdr:spPr>
        <a:xfrm>
          <a:off x="14020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87" name="円/楕円 286"/>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88" name="テキスト ボックス 287"/>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定員適正化計画に則り、定員管理を実施してきたことにより、順調に職員の削減を実現することができ、類似団体より低い率となっている。</a:t>
          </a:r>
          <a:endParaRPr lang="ja-JP" altLang="ja-JP" sz="1400">
            <a:effectLst/>
          </a:endParaRPr>
        </a:p>
        <a:p>
          <a:r>
            <a:rPr kumimoji="1" lang="ja-JP" altLang="ja-JP" sz="1100">
              <a:solidFill>
                <a:schemeClr val="dk1"/>
              </a:solidFill>
              <a:effectLst/>
              <a:latin typeface="+mn-lt"/>
              <a:ea typeface="+mn-ea"/>
              <a:cs typeface="+mn-cs"/>
            </a:rPr>
            <a:t>今後も事務の効率化を進め適正な定員管理を引き続き実施する。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5" name="直線コネクタ 304"/>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6" name="テキスト ボックス 305"/>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9" name="直線コネクタ 308"/>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10" name="テキスト ボックス 309"/>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3" name="直線コネクタ 312"/>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4" name="テキスト ボックス 313"/>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5" name="直線コネクタ 31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6" name="テキスト ボックス 31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7" name="直線コネクタ 316"/>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8" name="テキスト ボックス 317"/>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9" name="直線コネクタ 31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0" name="テキスト ボックス 31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86281</xdr:rowOff>
    </xdr:from>
    <xdr:to>
      <xdr:col>24</xdr:col>
      <xdr:colOff>558800</xdr:colOff>
      <xdr:row>67</xdr:row>
      <xdr:rowOff>13653</xdr:rowOff>
    </xdr:to>
    <xdr:cxnSp macro="">
      <xdr:nvCxnSpPr>
        <xdr:cNvPr id="322" name="直線コネクタ 321"/>
        <xdr:cNvCxnSpPr/>
      </xdr:nvCxnSpPr>
      <xdr:spPr>
        <a:xfrm flipV="1">
          <a:off x="17018000" y="10030381"/>
          <a:ext cx="0" cy="147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157180</xdr:rowOff>
    </xdr:from>
    <xdr:ext cx="762000" cy="259045"/>
    <xdr:sp macro="" textlink="">
      <xdr:nvSpPr>
        <xdr:cNvPr id="323"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24</xdr:col>
      <xdr:colOff>469900</xdr:colOff>
      <xdr:row>67</xdr:row>
      <xdr:rowOff>13653</xdr:rowOff>
    </xdr:from>
    <xdr:to>
      <xdr:col>24</xdr:col>
      <xdr:colOff>647700</xdr:colOff>
      <xdr:row>67</xdr:row>
      <xdr:rowOff>13653</xdr:rowOff>
    </xdr:to>
    <xdr:cxnSp macro="">
      <xdr:nvCxnSpPr>
        <xdr:cNvPr id="324" name="直線コネクタ 323"/>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1208</xdr:rowOff>
    </xdr:from>
    <xdr:ext cx="762000" cy="259045"/>
    <xdr:sp macro="" textlink="">
      <xdr:nvSpPr>
        <xdr:cNvPr id="325" name="定員管理の状況最大値テキスト"/>
        <xdr:cNvSpPr txBox="1"/>
      </xdr:nvSpPr>
      <xdr:spPr>
        <a:xfrm>
          <a:off x="17106900" y="977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24</xdr:col>
      <xdr:colOff>469900</xdr:colOff>
      <xdr:row>58</xdr:row>
      <xdr:rowOff>86281</xdr:rowOff>
    </xdr:from>
    <xdr:to>
      <xdr:col>24</xdr:col>
      <xdr:colOff>647700</xdr:colOff>
      <xdr:row>58</xdr:row>
      <xdr:rowOff>86281</xdr:rowOff>
    </xdr:to>
    <xdr:cxnSp macro="">
      <xdr:nvCxnSpPr>
        <xdr:cNvPr id="326" name="直線コネクタ 325"/>
        <xdr:cNvCxnSpPr/>
      </xdr:nvCxnSpPr>
      <xdr:spPr>
        <a:xfrm>
          <a:off x="16929100" y="10030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1270</xdr:rowOff>
    </xdr:from>
    <xdr:to>
      <xdr:col>24</xdr:col>
      <xdr:colOff>558800</xdr:colOff>
      <xdr:row>60</xdr:row>
      <xdr:rowOff>4287</xdr:rowOff>
    </xdr:to>
    <xdr:cxnSp macro="">
      <xdr:nvCxnSpPr>
        <xdr:cNvPr id="327" name="直線コネクタ 326"/>
        <xdr:cNvCxnSpPr/>
      </xdr:nvCxnSpPr>
      <xdr:spPr>
        <a:xfrm>
          <a:off x="16179800" y="10288270"/>
          <a:ext cx="8382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94949</xdr:rowOff>
    </xdr:from>
    <xdr:ext cx="762000" cy="259045"/>
    <xdr:sp macro="" textlink="">
      <xdr:nvSpPr>
        <xdr:cNvPr id="328" name="定員管理の状況平均値テキスト"/>
        <xdr:cNvSpPr txBox="1"/>
      </xdr:nvSpPr>
      <xdr:spPr>
        <a:xfrm>
          <a:off x="17106900" y="1055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122872</xdr:rowOff>
    </xdr:from>
    <xdr:to>
      <xdr:col>24</xdr:col>
      <xdr:colOff>609600</xdr:colOff>
      <xdr:row>62</xdr:row>
      <xdr:rowOff>53022</xdr:rowOff>
    </xdr:to>
    <xdr:sp macro="" textlink="">
      <xdr:nvSpPr>
        <xdr:cNvPr id="329" name="フローチャート : 判断 328"/>
        <xdr:cNvSpPr/>
      </xdr:nvSpPr>
      <xdr:spPr>
        <a:xfrm>
          <a:off x="169672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130493</xdr:rowOff>
    </xdr:from>
    <xdr:to>
      <xdr:col>23</xdr:col>
      <xdr:colOff>406400</xdr:colOff>
      <xdr:row>60</xdr:row>
      <xdr:rowOff>1270</xdr:rowOff>
    </xdr:to>
    <xdr:cxnSp macro="">
      <xdr:nvCxnSpPr>
        <xdr:cNvPr id="330" name="直線コネクタ 329"/>
        <xdr:cNvCxnSpPr/>
      </xdr:nvCxnSpPr>
      <xdr:spPr>
        <a:xfrm>
          <a:off x="15290800" y="1024604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83662</xdr:rowOff>
    </xdr:from>
    <xdr:to>
      <xdr:col>23</xdr:col>
      <xdr:colOff>457200</xdr:colOff>
      <xdr:row>62</xdr:row>
      <xdr:rowOff>13812</xdr:rowOff>
    </xdr:to>
    <xdr:sp macro="" textlink="">
      <xdr:nvSpPr>
        <xdr:cNvPr id="331" name="フローチャート : 判断 330"/>
        <xdr:cNvSpPr/>
      </xdr:nvSpPr>
      <xdr:spPr>
        <a:xfrm>
          <a:off x="16129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170039</xdr:rowOff>
    </xdr:from>
    <xdr:ext cx="736600" cy="259045"/>
    <xdr:sp macro="" textlink="">
      <xdr:nvSpPr>
        <xdr:cNvPr id="332" name="テキスト ボックス 331"/>
        <xdr:cNvSpPr txBox="1"/>
      </xdr:nvSpPr>
      <xdr:spPr>
        <a:xfrm>
          <a:off x="15798800" y="1062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124460</xdr:rowOff>
    </xdr:from>
    <xdr:to>
      <xdr:col>22</xdr:col>
      <xdr:colOff>203200</xdr:colOff>
      <xdr:row>59</xdr:row>
      <xdr:rowOff>130493</xdr:rowOff>
    </xdr:to>
    <xdr:cxnSp macro="">
      <xdr:nvCxnSpPr>
        <xdr:cNvPr id="333" name="直線コネクタ 332"/>
        <xdr:cNvCxnSpPr/>
      </xdr:nvCxnSpPr>
      <xdr:spPr>
        <a:xfrm>
          <a:off x="14401800" y="1024001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10240</xdr:rowOff>
    </xdr:from>
    <xdr:to>
      <xdr:col>22</xdr:col>
      <xdr:colOff>254000</xdr:colOff>
      <xdr:row>62</xdr:row>
      <xdr:rowOff>111840</xdr:rowOff>
    </xdr:to>
    <xdr:sp macro="" textlink="">
      <xdr:nvSpPr>
        <xdr:cNvPr id="334" name="フローチャート : 判断 333"/>
        <xdr:cNvSpPr/>
      </xdr:nvSpPr>
      <xdr:spPr>
        <a:xfrm>
          <a:off x="15240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96617</xdr:rowOff>
    </xdr:from>
    <xdr:ext cx="762000" cy="259045"/>
    <xdr:sp macro="" textlink="">
      <xdr:nvSpPr>
        <xdr:cNvPr id="335" name="テキスト ボックス 334"/>
        <xdr:cNvSpPr txBox="1"/>
      </xdr:nvSpPr>
      <xdr:spPr>
        <a:xfrm>
          <a:off x="14909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124460</xdr:rowOff>
    </xdr:from>
    <xdr:to>
      <xdr:col>21</xdr:col>
      <xdr:colOff>0</xdr:colOff>
      <xdr:row>59</xdr:row>
      <xdr:rowOff>148590</xdr:rowOff>
    </xdr:to>
    <xdr:cxnSp macro="">
      <xdr:nvCxnSpPr>
        <xdr:cNvPr id="336" name="直線コネクタ 335"/>
        <xdr:cNvCxnSpPr/>
      </xdr:nvCxnSpPr>
      <xdr:spPr>
        <a:xfrm flipV="1">
          <a:off x="13512800" y="102400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7" name="フローチャート : 判断 336"/>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38" name="テキスト ボックス 337"/>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9" name="フローチャート : 判断 338"/>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80027</xdr:rowOff>
    </xdr:from>
    <xdr:ext cx="762000" cy="259045"/>
    <xdr:sp macro="" textlink="">
      <xdr:nvSpPr>
        <xdr:cNvPr id="340" name="テキスト ボックス 339"/>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1" name="テキスト ボックス 34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2" name="テキスト ボックス 34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3" name="テキスト ボックス 34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4" name="テキスト ボックス 34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5" name="テキスト ボックス 34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124937</xdr:rowOff>
    </xdr:from>
    <xdr:to>
      <xdr:col>24</xdr:col>
      <xdr:colOff>609600</xdr:colOff>
      <xdr:row>60</xdr:row>
      <xdr:rowOff>55087</xdr:rowOff>
    </xdr:to>
    <xdr:sp macro="" textlink="">
      <xdr:nvSpPr>
        <xdr:cNvPr id="346" name="円/楕円 345"/>
        <xdr:cNvSpPr/>
      </xdr:nvSpPr>
      <xdr:spPr>
        <a:xfrm>
          <a:off x="16967200" y="102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141464</xdr:rowOff>
    </xdr:from>
    <xdr:ext cx="762000" cy="259045"/>
    <xdr:sp macro="" textlink="">
      <xdr:nvSpPr>
        <xdr:cNvPr id="347" name="定員管理の状況該当値テキスト"/>
        <xdr:cNvSpPr txBox="1"/>
      </xdr:nvSpPr>
      <xdr:spPr>
        <a:xfrm>
          <a:off x="17106900" y="1008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121920</xdr:rowOff>
    </xdr:from>
    <xdr:to>
      <xdr:col>23</xdr:col>
      <xdr:colOff>457200</xdr:colOff>
      <xdr:row>60</xdr:row>
      <xdr:rowOff>52070</xdr:rowOff>
    </xdr:to>
    <xdr:sp macro="" textlink="">
      <xdr:nvSpPr>
        <xdr:cNvPr id="348" name="円/楕円 347"/>
        <xdr:cNvSpPr/>
      </xdr:nvSpPr>
      <xdr:spPr>
        <a:xfrm>
          <a:off x="16129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62247</xdr:rowOff>
    </xdr:from>
    <xdr:ext cx="736600" cy="259045"/>
    <xdr:sp macro="" textlink="">
      <xdr:nvSpPr>
        <xdr:cNvPr id="349" name="テキスト ボックス 348"/>
        <xdr:cNvSpPr txBox="1"/>
      </xdr:nvSpPr>
      <xdr:spPr>
        <a:xfrm>
          <a:off x="15798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79693</xdr:rowOff>
    </xdr:from>
    <xdr:to>
      <xdr:col>22</xdr:col>
      <xdr:colOff>254000</xdr:colOff>
      <xdr:row>60</xdr:row>
      <xdr:rowOff>9843</xdr:rowOff>
    </xdr:to>
    <xdr:sp macro="" textlink="">
      <xdr:nvSpPr>
        <xdr:cNvPr id="350" name="円/楕円 349"/>
        <xdr:cNvSpPr/>
      </xdr:nvSpPr>
      <xdr:spPr>
        <a:xfrm>
          <a:off x="15240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20020</xdr:rowOff>
    </xdr:from>
    <xdr:ext cx="762000" cy="259045"/>
    <xdr:sp macro="" textlink="">
      <xdr:nvSpPr>
        <xdr:cNvPr id="351" name="テキスト ボックス 350"/>
        <xdr:cNvSpPr txBox="1"/>
      </xdr:nvSpPr>
      <xdr:spPr>
        <a:xfrm>
          <a:off x="14909800" y="99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73660</xdr:rowOff>
    </xdr:from>
    <xdr:to>
      <xdr:col>21</xdr:col>
      <xdr:colOff>50800</xdr:colOff>
      <xdr:row>60</xdr:row>
      <xdr:rowOff>3810</xdr:rowOff>
    </xdr:to>
    <xdr:sp macro="" textlink="">
      <xdr:nvSpPr>
        <xdr:cNvPr id="352" name="円/楕円 351"/>
        <xdr:cNvSpPr/>
      </xdr:nvSpPr>
      <xdr:spPr>
        <a:xfrm>
          <a:off x="14351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13987</xdr:rowOff>
    </xdr:from>
    <xdr:ext cx="762000" cy="259045"/>
    <xdr:sp macro="" textlink="">
      <xdr:nvSpPr>
        <xdr:cNvPr id="353" name="テキスト ボックス 352"/>
        <xdr:cNvSpPr txBox="1"/>
      </xdr:nvSpPr>
      <xdr:spPr>
        <a:xfrm>
          <a:off x="14020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97790</xdr:rowOff>
    </xdr:from>
    <xdr:to>
      <xdr:col>19</xdr:col>
      <xdr:colOff>533400</xdr:colOff>
      <xdr:row>60</xdr:row>
      <xdr:rowOff>27940</xdr:rowOff>
    </xdr:to>
    <xdr:sp macro="" textlink="">
      <xdr:nvSpPr>
        <xdr:cNvPr id="354" name="円/楕円 353"/>
        <xdr:cNvSpPr/>
      </xdr:nvSpPr>
      <xdr:spPr>
        <a:xfrm>
          <a:off x="13462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38117</xdr:rowOff>
    </xdr:from>
    <xdr:ext cx="762000" cy="259045"/>
    <xdr:sp macro="" textlink="">
      <xdr:nvSpPr>
        <xdr:cNvPr id="355" name="テキスト ボックス 354"/>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6" name="正方形/長方形 35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7" name="テキスト ボックス 35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8" name="テキスト ボックス 35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9" name="正方形/長方形 35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0" name="正方形/長方形 35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1" name="正方形/長方形 36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2" name="正方形/長方形 36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3" name="正方形/長方形 36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4" name="正方形/長方形 36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正方形/長方形 36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6" name="正方形/長方形 36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7" name="正方形/長方形 36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8" name="テキスト ボックス 36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数値については、改善傾向にあるが、全国平均、和歌山県平均、類似団体平均のいずれより高い率になっている</a:t>
          </a:r>
          <a:r>
            <a:rPr kumimoji="1" lang="ja-JP" altLang="en-US" sz="1100">
              <a:solidFill>
                <a:schemeClr val="dk1"/>
              </a:solidFill>
              <a:effectLst/>
              <a:latin typeface="+mn-lt"/>
              <a:ea typeface="+mn-ea"/>
              <a:cs typeface="+mn-cs"/>
            </a:rPr>
            <a:t>。要因</a:t>
          </a:r>
          <a:r>
            <a:rPr kumimoji="1" lang="ja-JP" altLang="ja-JP" sz="1100">
              <a:solidFill>
                <a:schemeClr val="dk1"/>
              </a:solidFill>
              <a:effectLst/>
              <a:latin typeface="+mn-lt"/>
              <a:ea typeface="+mn-ea"/>
              <a:cs typeface="+mn-cs"/>
            </a:rPr>
            <a:t>としては、合併後新町まちづくり計画に掲げる大型事業を実施したことによる地方債の発行が要因である。</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防災対策に関する施策の実施により</a:t>
          </a:r>
          <a:r>
            <a:rPr kumimoji="1" lang="ja-JP" altLang="ja-JP" sz="1100">
              <a:solidFill>
                <a:schemeClr val="dk1"/>
              </a:solidFill>
              <a:effectLst/>
              <a:latin typeface="+mn-lt"/>
              <a:ea typeface="+mn-ea"/>
              <a:cs typeface="+mn-cs"/>
            </a:rPr>
            <a:t>、地方債の新規発行</a:t>
          </a:r>
          <a:r>
            <a:rPr kumimoji="1" lang="ja-JP" altLang="en-US" sz="1100">
              <a:solidFill>
                <a:schemeClr val="dk1"/>
              </a:solidFill>
              <a:effectLst/>
              <a:latin typeface="+mn-lt"/>
              <a:ea typeface="+mn-ea"/>
              <a:cs typeface="+mn-cs"/>
            </a:rPr>
            <a:t>増加することが見込まれるが、</a:t>
          </a:r>
          <a:r>
            <a:rPr kumimoji="1" lang="ja-JP" altLang="ja-JP" sz="1100">
              <a:solidFill>
                <a:schemeClr val="dk1"/>
              </a:solidFill>
              <a:effectLst/>
              <a:latin typeface="+mn-lt"/>
              <a:ea typeface="+mn-ea"/>
              <a:cs typeface="+mn-cs"/>
            </a:rPr>
            <a:t>「地方債償還額＞新規発行額」の考えのもとで、着実に地方債残高を減少させ、実質公債費率の抑制を行う。</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9" name="テキスト ボックス 36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0" name="直線コネクタ 36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1" name="テキスト ボックス 37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2" name="直線コネクタ 37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3" name="テキスト ボックス 37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4" name="直線コネクタ 37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5" name="テキスト ボックス 37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6" name="直線コネクタ 37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7" name="テキスト ボックス 37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8" name="直線コネクタ 37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9" name="テキスト ボックス 37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0" name="直線コネクタ 37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1" name="テキスト ボックス 38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2" name="直線コネクタ 38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83" name="テキスト ボックス 38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5" name="テキスト ボックス 38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77410</xdr:rowOff>
    </xdr:from>
    <xdr:to>
      <xdr:col>24</xdr:col>
      <xdr:colOff>558800</xdr:colOff>
      <xdr:row>44</xdr:row>
      <xdr:rowOff>27215</xdr:rowOff>
    </xdr:to>
    <xdr:cxnSp macro="">
      <xdr:nvCxnSpPr>
        <xdr:cNvPr id="387" name="直線コネクタ 386"/>
        <xdr:cNvCxnSpPr/>
      </xdr:nvCxnSpPr>
      <xdr:spPr>
        <a:xfrm flipV="1">
          <a:off x="17018000" y="6249610"/>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170742</xdr:rowOff>
    </xdr:from>
    <xdr:ext cx="762000" cy="259045"/>
    <xdr:sp macro="" textlink="">
      <xdr:nvSpPr>
        <xdr:cNvPr id="388" name="公債費負担の状況最小値テキスト"/>
        <xdr:cNvSpPr txBox="1"/>
      </xdr:nvSpPr>
      <xdr:spPr>
        <a:xfrm>
          <a:off x="17106900" y="75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44</xdr:row>
      <xdr:rowOff>27215</xdr:rowOff>
    </xdr:from>
    <xdr:to>
      <xdr:col>24</xdr:col>
      <xdr:colOff>647700</xdr:colOff>
      <xdr:row>44</xdr:row>
      <xdr:rowOff>27215</xdr:rowOff>
    </xdr:to>
    <xdr:cxnSp macro="">
      <xdr:nvCxnSpPr>
        <xdr:cNvPr id="389" name="直線コネクタ 388"/>
        <xdr:cNvCxnSpPr/>
      </xdr:nvCxnSpPr>
      <xdr:spPr>
        <a:xfrm>
          <a:off x="16929100" y="75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163787</xdr:rowOff>
    </xdr:from>
    <xdr:ext cx="762000" cy="259045"/>
    <xdr:sp macro="" textlink="">
      <xdr:nvSpPr>
        <xdr:cNvPr id="390" name="公債費負担の状況最大値テキスト"/>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77410</xdr:rowOff>
    </xdr:from>
    <xdr:to>
      <xdr:col>24</xdr:col>
      <xdr:colOff>647700</xdr:colOff>
      <xdr:row>36</xdr:row>
      <xdr:rowOff>77410</xdr:rowOff>
    </xdr:to>
    <xdr:cxnSp macro="">
      <xdr:nvCxnSpPr>
        <xdr:cNvPr id="391" name="直線コネクタ 390"/>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59872</xdr:rowOff>
    </xdr:from>
    <xdr:to>
      <xdr:col>24</xdr:col>
      <xdr:colOff>558800</xdr:colOff>
      <xdr:row>42</xdr:row>
      <xdr:rowOff>117324</xdr:rowOff>
    </xdr:to>
    <xdr:cxnSp macro="">
      <xdr:nvCxnSpPr>
        <xdr:cNvPr id="392" name="直線コネクタ 391"/>
        <xdr:cNvCxnSpPr/>
      </xdr:nvCxnSpPr>
      <xdr:spPr>
        <a:xfrm flipV="1">
          <a:off x="16179800" y="7260772"/>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58255</xdr:rowOff>
    </xdr:from>
    <xdr:ext cx="762000" cy="259045"/>
    <xdr:sp macro="" textlink="">
      <xdr:nvSpPr>
        <xdr:cNvPr id="393" name="公債費負担の状況平均値テキスト"/>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41728</xdr:rowOff>
    </xdr:from>
    <xdr:to>
      <xdr:col>24</xdr:col>
      <xdr:colOff>609600</xdr:colOff>
      <xdr:row>40</xdr:row>
      <xdr:rowOff>143328</xdr:rowOff>
    </xdr:to>
    <xdr:sp macro="" textlink="">
      <xdr:nvSpPr>
        <xdr:cNvPr id="394" name="フローチャート : 判断 393"/>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117324</xdr:rowOff>
    </xdr:from>
    <xdr:to>
      <xdr:col>23</xdr:col>
      <xdr:colOff>406400</xdr:colOff>
      <xdr:row>43</xdr:row>
      <xdr:rowOff>72269</xdr:rowOff>
    </xdr:to>
    <xdr:cxnSp macro="">
      <xdr:nvCxnSpPr>
        <xdr:cNvPr id="395" name="直線コネクタ 394"/>
        <xdr:cNvCxnSpPr/>
      </xdr:nvCxnSpPr>
      <xdr:spPr>
        <a:xfrm flipV="1">
          <a:off x="15290800" y="731822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96" name="フローチャート : 判断 395"/>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50999</xdr:rowOff>
    </xdr:from>
    <xdr:ext cx="736600" cy="259045"/>
    <xdr:sp macro="" textlink="">
      <xdr:nvSpPr>
        <xdr:cNvPr id="397" name="テキスト ボックス 396"/>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72269</xdr:rowOff>
    </xdr:from>
    <xdr:to>
      <xdr:col>22</xdr:col>
      <xdr:colOff>203200</xdr:colOff>
      <xdr:row>44</xdr:row>
      <xdr:rowOff>4233</xdr:rowOff>
    </xdr:to>
    <xdr:cxnSp macro="">
      <xdr:nvCxnSpPr>
        <xdr:cNvPr id="398" name="直線コネクタ 397"/>
        <xdr:cNvCxnSpPr/>
      </xdr:nvCxnSpPr>
      <xdr:spPr>
        <a:xfrm flipV="1">
          <a:off x="14401800" y="744461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99" name="フローチャート : 判断 398"/>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131432</xdr:rowOff>
    </xdr:from>
    <xdr:ext cx="762000" cy="259045"/>
    <xdr:sp macro="" textlink="">
      <xdr:nvSpPr>
        <xdr:cNvPr id="400" name="テキスト ボックス 399"/>
        <xdr:cNvSpPr txBox="1"/>
      </xdr:nvSpPr>
      <xdr:spPr>
        <a:xfrm>
          <a:off x="14909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4233</xdr:rowOff>
    </xdr:from>
    <xdr:to>
      <xdr:col>21</xdr:col>
      <xdr:colOff>0</xdr:colOff>
      <xdr:row>44</xdr:row>
      <xdr:rowOff>96157</xdr:rowOff>
    </xdr:to>
    <xdr:cxnSp macro="">
      <xdr:nvCxnSpPr>
        <xdr:cNvPr id="401" name="直線コネクタ 400"/>
        <xdr:cNvCxnSpPr/>
      </xdr:nvCxnSpPr>
      <xdr:spPr>
        <a:xfrm flipV="1">
          <a:off x="13512800" y="754803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134559</xdr:rowOff>
    </xdr:from>
    <xdr:to>
      <xdr:col>21</xdr:col>
      <xdr:colOff>50800</xdr:colOff>
      <xdr:row>42</xdr:row>
      <xdr:rowOff>64709</xdr:rowOff>
    </xdr:to>
    <xdr:sp macro="" textlink="">
      <xdr:nvSpPr>
        <xdr:cNvPr id="402" name="フローチャート : 判断 401"/>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74886</xdr:rowOff>
    </xdr:from>
    <xdr:ext cx="762000" cy="259045"/>
    <xdr:sp macro="" textlink="">
      <xdr:nvSpPr>
        <xdr:cNvPr id="403" name="テキスト ボックス 402"/>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55033</xdr:rowOff>
    </xdr:from>
    <xdr:to>
      <xdr:col>19</xdr:col>
      <xdr:colOff>533400</xdr:colOff>
      <xdr:row>42</xdr:row>
      <xdr:rowOff>156633</xdr:rowOff>
    </xdr:to>
    <xdr:sp macro="" textlink="">
      <xdr:nvSpPr>
        <xdr:cNvPr id="404" name="フローチャート : 判断 403"/>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166810</xdr:rowOff>
    </xdr:from>
    <xdr:ext cx="762000" cy="259045"/>
    <xdr:sp macro="" textlink="">
      <xdr:nvSpPr>
        <xdr:cNvPr id="405" name="テキスト ボックス 404"/>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6" name="テキスト ボックス 40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7" name="テキスト ボックス 40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8" name="テキスト ボックス 40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9" name="テキスト ボックス 40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10" name="テキスト ボックス 40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9072</xdr:rowOff>
    </xdr:from>
    <xdr:to>
      <xdr:col>24</xdr:col>
      <xdr:colOff>609600</xdr:colOff>
      <xdr:row>42</xdr:row>
      <xdr:rowOff>110672</xdr:rowOff>
    </xdr:to>
    <xdr:sp macro="" textlink="">
      <xdr:nvSpPr>
        <xdr:cNvPr id="411" name="円/楕円 410"/>
        <xdr:cNvSpPr/>
      </xdr:nvSpPr>
      <xdr:spPr>
        <a:xfrm>
          <a:off x="16967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152599</xdr:rowOff>
    </xdr:from>
    <xdr:ext cx="762000" cy="259045"/>
    <xdr:sp macro="" textlink="">
      <xdr:nvSpPr>
        <xdr:cNvPr id="412" name="公債費負担の状況該当値テキスト"/>
        <xdr:cNvSpPr txBox="1"/>
      </xdr:nvSpPr>
      <xdr:spPr>
        <a:xfrm>
          <a:off x="17106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66524</xdr:rowOff>
    </xdr:from>
    <xdr:to>
      <xdr:col>23</xdr:col>
      <xdr:colOff>457200</xdr:colOff>
      <xdr:row>42</xdr:row>
      <xdr:rowOff>168124</xdr:rowOff>
    </xdr:to>
    <xdr:sp macro="" textlink="">
      <xdr:nvSpPr>
        <xdr:cNvPr id="413" name="円/楕円 412"/>
        <xdr:cNvSpPr/>
      </xdr:nvSpPr>
      <xdr:spPr>
        <a:xfrm>
          <a:off x="16129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414" name="テキスト ボックス 413"/>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21469</xdr:rowOff>
    </xdr:from>
    <xdr:to>
      <xdr:col>22</xdr:col>
      <xdr:colOff>254000</xdr:colOff>
      <xdr:row>43</xdr:row>
      <xdr:rowOff>123069</xdr:rowOff>
    </xdr:to>
    <xdr:sp macro="" textlink="">
      <xdr:nvSpPr>
        <xdr:cNvPr id="415" name="円/楕円 414"/>
        <xdr:cNvSpPr/>
      </xdr:nvSpPr>
      <xdr:spPr>
        <a:xfrm>
          <a:off x="15240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107846</xdr:rowOff>
    </xdr:from>
    <xdr:ext cx="762000" cy="259045"/>
    <xdr:sp macro="" textlink="">
      <xdr:nvSpPr>
        <xdr:cNvPr id="416" name="テキスト ボックス 415"/>
        <xdr:cNvSpPr txBox="1"/>
      </xdr:nvSpPr>
      <xdr:spPr>
        <a:xfrm>
          <a:off x="14909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124883</xdr:rowOff>
    </xdr:from>
    <xdr:to>
      <xdr:col>21</xdr:col>
      <xdr:colOff>50800</xdr:colOff>
      <xdr:row>44</xdr:row>
      <xdr:rowOff>55033</xdr:rowOff>
    </xdr:to>
    <xdr:sp macro="" textlink="">
      <xdr:nvSpPr>
        <xdr:cNvPr id="417" name="円/楕円 416"/>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418" name="テキスト ボックス 417"/>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45357</xdr:rowOff>
    </xdr:from>
    <xdr:to>
      <xdr:col>19</xdr:col>
      <xdr:colOff>533400</xdr:colOff>
      <xdr:row>44</xdr:row>
      <xdr:rowOff>146957</xdr:rowOff>
    </xdr:to>
    <xdr:sp macro="" textlink="">
      <xdr:nvSpPr>
        <xdr:cNvPr id="419" name="円/楕円 418"/>
        <xdr:cNvSpPr/>
      </xdr:nvSpPr>
      <xdr:spPr>
        <a:xfrm>
          <a:off x="13462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131734</xdr:rowOff>
    </xdr:from>
    <xdr:ext cx="762000" cy="259045"/>
    <xdr:sp macro="" textlink="">
      <xdr:nvSpPr>
        <xdr:cNvPr id="420" name="テキスト ボックス 419"/>
        <xdr:cNvSpPr txBox="1"/>
      </xdr:nvSpPr>
      <xdr:spPr>
        <a:xfrm>
          <a:off x="13131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1" name="正方形/長方形 42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2" name="テキスト ボックス 42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3" name="テキスト ボックス 42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4" name="正方形/長方形 42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5" name="正方形/長方形 42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6" name="正方形/長方形 42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7" name="正方形/長方形 42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8" name="正方形/長方形 42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9" name="正方形/長方形 42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正方形/長方形 42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1" name="正方形/長方形 43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2" name="正方形/長方形 43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3" name="テキスト ボックス 43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全国平均の数値より高い率になっている。</a:t>
          </a:r>
          <a:endParaRPr lang="ja-JP" altLang="ja-JP" sz="1400">
            <a:effectLst/>
          </a:endParaRPr>
        </a:p>
        <a:p>
          <a:r>
            <a:rPr kumimoji="1" lang="ja-JP" altLang="ja-JP" sz="1100">
              <a:solidFill>
                <a:schemeClr val="dk1"/>
              </a:solidFill>
              <a:effectLst/>
              <a:latin typeface="+mn-lt"/>
              <a:ea typeface="+mn-ea"/>
              <a:cs typeface="+mn-cs"/>
            </a:rPr>
            <a:t>これまで繰上償還の実施や大型事業の終了に伴い、地方債残高は順調に減少しているが、公営企業会計への繰出が増加傾向にある。</a:t>
          </a:r>
          <a:endParaRPr lang="ja-JP" altLang="ja-JP" sz="1400">
            <a:effectLst/>
          </a:endParaRPr>
        </a:p>
        <a:p>
          <a:r>
            <a:rPr kumimoji="1" lang="ja-JP" altLang="ja-JP" sz="1100">
              <a:solidFill>
                <a:schemeClr val="dk1"/>
              </a:solidFill>
              <a:effectLst/>
              <a:latin typeface="+mn-lt"/>
              <a:ea typeface="+mn-ea"/>
              <a:cs typeface="+mn-cs"/>
            </a:rPr>
            <a:t>今後も引き続き、新規事業の着手については、事業内容を精査を行い、世代負担を考慮しながら、地方債の発行を行い、企業会計の健全経営に努める。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34" name="テキスト ボックス 43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5" name="直線コネクタ 43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6" name="テキスト ボックス 43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7" name="直線コネクタ 43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8" name="テキスト ボックス 43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9" name="直線コネクタ 43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0" name="テキスト ボックス 43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41" name="直線コネクタ 44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42" name="テキスト ボックス 44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39529</xdr:rowOff>
    </xdr:to>
    <xdr:cxnSp macro="">
      <xdr:nvCxnSpPr>
        <xdr:cNvPr id="445" name="直線コネクタ 444"/>
        <xdr:cNvCxnSpPr/>
      </xdr:nvCxnSpPr>
      <xdr:spPr>
        <a:xfrm flipV="1">
          <a:off x="17018000" y="2571750"/>
          <a:ext cx="0" cy="1239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11606</xdr:rowOff>
    </xdr:from>
    <xdr:ext cx="762000" cy="259045"/>
    <xdr:sp macro="" textlink="">
      <xdr:nvSpPr>
        <xdr:cNvPr id="446" name="将来負担の状況最小値テキスト"/>
        <xdr:cNvSpPr txBox="1"/>
      </xdr:nvSpPr>
      <xdr:spPr>
        <a:xfrm>
          <a:off x="17106900" y="37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205.5</a:t>
          </a:r>
          <a:endParaRPr kumimoji="1" lang="ja-JP" altLang="en-US" sz="1000" b="1">
            <a:latin typeface="ＭＳ Ｐゴシック"/>
          </a:endParaRPr>
        </a:p>
      </xdr:txBody>
    </xdr:sp>
    <xdr:clientData/>
  </xdr:oneCellAnchor>
  <xdr:twoCellAnchor>
    <xdr:from>
      <xdr:col>24</xdr:col>
      <xdr:colOff>469900</xdr:colOff>
      <xdr:row>22</xdr:row>
      <xdr:rowOff>39529</xdr:rowOff>
    </xdr:from>
    <xdr:to>
      <xdr:col>24</xdr:col>
      <xdr:colOff>647700</xdr:colOff>
      <xdr:row>22</xdr:row>
      <xdr:rowOff>39529</xdr:rowOff>
    </xdr:to>
    <xdr:cxnSp macro="">
      <xdr:nvCxnSpPr>
        <xdr:cNvPr id="447" name="直線コネクタ 446"/>
        <xdr:cNvCxnSpPr/>
      </xdr:nvCxnSpPr>
      <xdr:spPr>
        <a:xfrm>
          <a:off x="16929100" y="381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8"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9" name="直線コネクタ 448"/>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52356</xdr:rowOff>
    </xdr:from>
    <xdr:to>
      <xdr:col>24</xdr:col>
      <xdr:colOff>558800</xdr:colOff>
      <xdr:row>16</xdr:row>
      <xdr:rowOff>102426</xdr:rowOff>
    </xdr:to>
    <xdr:cxnSp macro="">
      <xdr:nvCxnSpPr>
        <xdr:cNvPr id="450" name="直線コネクタ 449"/>
        <xdr:cNvCxnSpPr/>
      </xdr:nvCxnSpPr>
      <xdr:spPr>
        <a:xfrm flipV="1">
          <a:off x="16179800" y="2795556"/>
          <a:ext cx="838200" cy="5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59897</xdr:rowOff>
    </xdr:from>
    <xdr:ext cx="762000" cy="259045"/>
    <xdr:sp macro="" textlink="">
      <xdr:nvSpPr>
        <xdr:cNvPr id="451" name="将来負担の状況平均値テキスト"/>
        <xdr:cNvSpPr txBox="1"/>
      </xdr:nvSpPr>
      <xdr:spPr>
        <a:xfrm>
          <a:off x="17106900" y="2803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87820</xdr:rowOff>
    </xdr:from>
    <xdr:to>
      <xdr:col>24</xdr:col>
      <xdr:colOff>609600</xdr:colOff>
      <xdr:row>17</xdr:row>
      <xdr:rowOff>17970</xdr:rowOff>
    </xdr:to>
    <xdr:sp macro="" textlink="">
      <xdr:nvSpPr>
        <xdr:cNvPr id="452" name="フローチャート : 判断 451"/>
        <xdr:cNvSpPr/>
      </xdr:nvSpPr>
      <xdr:spPr>
        <a:xfrm>
          <a:off x="16967200" y="28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102426</xdr:rowOff>
    </xdr:from>
    <xdr:to>
      <xdr:col>23</xdr:col>
      <xdr:colOff>406400</xdr:colOff>
      <xdr:row>16</xdr:row>
      <xdr:rowOff>162147</xdr:rowOff>
    </xdr:to>
    <xdr:cxnSp macro="">
      <xdr:nvCxnSpPr>
        <xdr:cNvPr id="453" name="直線コネクタ 452"/>
        <xdr:cNvCxnSpPr/>
      </xdr:nvCxnSpPr>
      <xdr:spPr>
        <a:xfrm flipV="1">
          <a:off x="15290800" y="2845626"/>
          <a:ext cx="889000" cy="5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133064</xdr:rowOff>
    </xdr:from>
    <xdr:to>
      <xdr:col>23</xdr:col>
      <xdr:colOff>457200</xdr:colOff>
      <xdr:row>17</xdr:row>
      <xdr:rowOff>63214</xdr:rowOff>
    </xdr:to>
    <xdr:sp macro="" textlink="">
      <xdr:nvSpPr>
        <xdr:cNvPr id="454" name="フローチャート : 判断 453"/>
        <xdr:cNvSpPr/>
      </xdr:nvSpPr>
      <xdr:spPr>
        <a:xfrm>
          <a:off x="16129000" y="28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47991</xdr:rowOff>
    </xdr:from>
    <xdr:ext cx="736600" cy="259045"/>
    <xdr:sp macro="" textlink="">
      <xdr:nvSpPr>
        <xdr:cNvPr id="455" name="テキスト ボックス 454"/>
        <xdr:cNvSpPr txBox="1"/>
      </xdr:nvSpPr>
      <xdr:spPr>
        <a:xfrm>
          <a:off x="15798800" y="2962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162147</xdr:rowOff>
    </xdr:from>
    <xdr:to>
      <xdr:col>22</xdr:col>
      <xdr:colOff>203200</xdr:colOff>
      <xdr:row>17</xdr:row>
      <xdr:rowOff>87820</xdr:rowOff>
    </xdr:to>
    <xdr:cxnSp macro="">
      <xdr:nvCxnSpPr>
        <xdr:cNvPr id="456" name="直線コネクタ 455"/>
        <xdr:cNvCxnSpPr/>
      </xdr:nvCxnSpPr>
      <xdr:spPr>
        <a:xfrm flipV="1">
          <a:off x="14401800" y="2905347"/>
          <a:ext cx="889000" cy="9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103505</xdr:rowOff>
    </xdr:from>
    <xdr:to>
      <xdr:col>22</xdr:col>
      <xdr:colOff>254000</xdr:colOff>
      <xdr:row>17</xdr:row>
      <xdr:rowOff>33655</xdr:rowOff>
    </xdr:to>
    <xdr:sp macro="" textlink="">
      <xdr:nvSpPr>
        <xdr:cNvPr id="457" name="フローチャート : 判断 456"/>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43832</xdr:rowOff>
    </xdr:from>
    <xdr:ext cx="762000" cy="259045"/>
    <xdr:sp macro="" textlink="">
      <xdr:nvSpPr>
        <xdr:cNvPr id="458" name="テキスト ボックス 457"/>
        <xdr:cNvSpPr txBox="1"/>
      </xdr:nvSpPr>
      <xdr:spPr>
        <a:xfrm>
          <a:off x="14909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87820</xdr:rowOff>
    </xdr:from>
    <xdr:to>
      <xdr:col>21</xdr:col>
      <xdr:colOff>0</xdr:colOff>
      <xdr:row>18</xdr:row>
      <xdr:rowOff>35211</xdr:rowOff>
    </xdr:to>
    <xdr:cxnSp macro="">
      <xdr:nvCxnSpPr>
        <xdr:cNvPr id="459" name="直線コネクタ 458"/>
        <xdr:cNvCxnSpPr/>
      </xdr:nvCxnSpPr>
      <xdr:spPr>
        <a:xfrm flipV="1">
          <a:off x="13512800" y="3002470"/>
          <a:ext cx="889000" cy="11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110744</xdr:rowOff>
    </xdr:from>
    <xdr:to>
      <xdr:col>21</xdr:col>
      <xdr:colOff>50800</xdr:colOff>
      <xdr:row>17</xdr:row>
      <xdr:rowOff>40894</xdr:rowOff>
    </xdr:to>
    <xdr:sp macro="" textlink="">
      <xdr:nvSpPr>
        <xdr:cNvPr id="460" name="フローチャート : 判断 459"/>
        <xdr:cNvSpPr/>
      </xdr:nvSpPr>
      <xdr:spPr>
        <a:xfrm>
          <a:off x="14351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51071</xdr:rowOff>
    </xdr:from>
    <xdr:ext cx="762000" cy="259045"/>
    <xdr:sp macro="" textlink="">
      <xdr:nvSpPr>
        <xdr:cNvPr id="461" name="テキスト ボックス 460"/>
        <xdr:cNvSpPr txBox="1"/>
      </xdr:nvSpPr>
      <xdr:spPr>
        <a:xfrm>
          <a:off x="14020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168053</xdr:rowOff>
    </xdr:from>
    <xdr:to>
      <xdr:col>19</xdr:col>
      <xdr:colOff>533400</xdr:colOff>
      <xdr:row>17</xdr:row>
      <xdr:rowOff>98203</xdr:rowOff>
    </xdr:to>
    <xdr:sp macro="" textlink="">
      <xdr:nvSpPr>
        <xdr:cNvPr id="462" name="フローチャート : 判断 461"/>
        <xdr:cNvSpPr/>
      </xdr:nvSpPr>
      <xdr:spPr>
        <a:xfrm>
          <a:off x="13462000" y="291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108380</xdr:rowOff>
    </xdr:from>
    <xdr:ext cx="762000" cy="259045"/>
    <xdr:sp macro="" textlink="">
      <xdr:nvSpPr>
        <xdr:cNvPr id="463" name="テキスト ボックス 462"/>
        <xdr:cNvSpPr txBox="1"/>
      </xdr:nvSpPr>
      <xdr:spPr>
        <a:xfrm>
          <a:off x="13131800" y="268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1556</xdr:rowOff>
    </xdr:from>
    <xdr:to>
      <xdr:col>24</xdr:col>
      <xdr:colOff>609600</xdr:colOff>
      <xdr:row>16</xdr:row>
      <xdr:rowOff>103156</xdr:rowOff>
    </xdr:to>
    <xdr:sp macro="" textlink="">
      <xdr:nvSpPr>
        <xdr:cNvPr id="469" name="円/楕円 468"/>
        <xdr:cNvSpPr/>
      </xdr:nvSpPr>
      <xdr:spPr>
        <a:xfrm>
          <a:off x="16967200" y="274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18083</xdr:rowOff>
    </xdr:from>
    <xdr:ext cx="762000" cy="259045"/>
    <xdr:sp macro="" textlink="">
      <xdr:nvSpPr>
        <xdr:cNvPr id="470" name="将来負担の状況該当値テキスト"/>
        <xdr:cNvSpPr txBox="1"/>
      </xdr:nvSpPr>
      <xdr:spPr>
        <a:xfrm>
          <a:off x="17106900" y="258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51626</xdr:rowOff>
    </xdr:from>
    <xdr:to>
      <xdr:col>23</xdr:col>
      <xdr:colOff>457200</xdr:colOff>
      <xdr:row>16</xdr:row>
      <xdr:rowOff>153226</xdr:rowOff>
    </xdr:to>
    <xdr:sp macro="" textlink="">
      <xdr:nvSpPr>
        <xdr:cNvPr id="471" name="円/楕円 470"/>
        <xdr:cNvSpPr/>
      </xdr:nvSpPr>
      <xdr:spPr>
        <a:xfrm>
          <a:off x="16129000" y="279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163403</xdr:rowOff>
    </xdr:from>
    <xdr:ext cx="736600" cy="259045"/>
    <xdr:sp macro="" textlink="">
      <xdr:nvSpPr>
        <xdr:cNvPr id="472" name="テキスト ボックス 471"/>
        <xdr:cNvSpPr txBox="1"/>
      </xdr:nvSpPr>
      <xdr:spPr>
        <a:xfrm>
          <a:off x="15798800" y="2563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111347</xdr:rowOff>
    </xdr:from>
    <xdr:to>
      <xdr:col>22</xdr:col>
      <xdr:colOff>254000</xdr:colOff>
      <xdr:row>17</xdr:row>
      <xdr:rowOff>41497</xdr:rowOff>
    </xdr:to>
    <xdr:sp macro="" textlink="">
      <xdr:nvSpPr>
        <xdr:cNvPr id="473" name="円/楕円 472"/>
        <xdr:cNvSpPr/>
      </xdr:nvSpPr>
      <xdr:spPr>
        <a:xfrm>
          <a:off x="15240000" y="285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26274</xdr:rowOff>
    </xdr:from>
    <xdr:ext cx="762000" cy="259045"/>
    <xdr:sp macro="" textlink="">
      <xdr:nvSpPr>
        <xdr:cNvPr id="474" name="テキスト ボックス 473"/>
        <xdr:cNvSpPr txBox="1"/>
      </xdr:nvSpPr>
      <xdr:spPr>
        <a:xfrm>
          <a:off x="14909800" y="294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37020</xdr:rowOff>
    </xdr:from>
    <xdr:to>
      <xdr:col>21</xdr:col>
      <xdr:colOff>50800</xdr:colOff>
      <xdr:row>17</xdr:row>
      <xdr:rowOff>138620</xdr:rowOff>
    </xdr:to>
    <xdr:sp macro="" textlink="">
      <xdr:nvSpPr>
        <xdr:cNvPr id="475" name="円/楕円 474"/>
        <xdr:cNvSpPr/>
      </xdr:nvSpPr>
      <xdr:spPr>
        <a:xfrm>
          <a:off x="14351000" y="29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123397</xdr:rowOff>
    </xdr:from>
    <xdr:ext cx="762000" cy="259045"/>
    <xdr:sp macro="" textlink="">
      <xdr:nvSpPr>
        <xdr:cNvPr id="476" name="テキスト ボックス 475"/>
        <xdr:cNvSpPr txBox="1"/>
      </xdr:nvSpPr>
      <xdr:spPr>
        <a:xfrm>
          <a:off x="14020800" y="303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155861</xdr:rowOff>
    </xdr:from>
    <xdr:to>
      <xdr:col>19</xdr:col>
      <xdr:colOff>533400</xdr:colOff>
      <xdr:row>18</xdr:row>
      <xdr:rowOff>86011</xdr:rowOff>
    </xdr:to>
    <xdr:sp macro="" textlink="">
      <xdr:nvSpPr>
        <xdr:cNvPr id="477" name="円/楕円 476"/>
        <xdr:cNvSpPr/>
      </xdr:nvSpPr>
      <xdr:spPr>
        <a:xfrm>
          <a:off x="13462000" y="307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70788</xdr:rowOff>
    </xdr:from>
    <xdr:ext cx="762000" cy="259045"/>
    <xdr:sp macro="" textlink="">
      <xdr:nvSpPr>
        <xdr:cNvPr id="478" name="テキスト ボックス 477"/>
        <xdr:cNvSpPr txBox="1"/>
      </xdr:nvSpPr>
      <xdr:spPr>
        <a:xfrm>
          <a:off x="13131800" y="315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和歌山県みなべ町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13,280
13,199
120.28
9,473,275
8,642,276
621,715
5,452,089
10,347,970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37.1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合併後から定員管理計画に基づき、新規採用、給与水準を抑制しているため、全国平均、和歌山県平均、類似団体平均よりも低い率となっている。今後も適正な定員管理を図り、現在の水準の維持に努める。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42</xdr:row>
      <xdr:rowOff>83457</xdr:rowOff>
    </xdr:to>
    <xdr:cxnSp macro="">
      <xdr:nvCxnSpPr>
        <xdr:cNvPr id="63" name="直線コネクタ 62"/>
        <xdr:cNvCxnSpPr/>
      </xdr:nvCxnSpPr>
      <xdr:spPr>
        <a:xfrm flipV="1">
          <a:off x="4826000" y="57277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55534</xdr:rowOff>
    </xdr:from>
    <xdr:ext cx="762000" cy="259045"/>
    <xdr:sp macro="" textlink="">
      <xdr:nvSpPr>
        <xdr:cNvPr id="64" name="人件費最小値テキスト"/>
        <xdr:cNvSpPr txBox="1"/>
      </xdr:nvSpPr>
      <xdr:spPr>
        <a:xfrm>
          <a:off x="4914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83457</xdr:rowOff>
    </xdr:from>
    <xdr:to>
      <xdr:col>7</xdr:col>
      <xdr:colOff>104775</xdr:colOff>
      <xdr:row>42</xdr:row>
      <xdr:rowOff>83457</xdr:rowOff>
    </xdr:to>
    <xdr:cxnSp macro="">
      <xdr:nvCxnSpPr>
        <xdr:cNvPr id="65" name="直線コネクタ 64"/>
        <xdr:cNvCxnSpPr/>
      </xdr:nvCxnSpPr>
      <xdr:spPr>
        <a:xfrm>
          <a:off x="4737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50800</xdr:rowOff>
    </xdr:from>
    <xdr:to>
      <xdr:col>7</xdr:col>
      <xdr:colOff>15875</xdr:colOff>
      <xdr:row>34</xdr:row>
      <xdr:rowOff>105228</xdr:rowOff>
    </xdr:to>
    <xdr:cxnSp macro="">
      <xdr:nvCxnSpPr>
        <xdr:cNvPr id="68" name="直線コネクタ 67"/>
        <xdr:cNvCxnSpPr/>
      </xdr:nvCxnSpPr>
      <xdr:spPr>
        <a:xfrm>
          <a:off x="3987800" y="58801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99984</xdr:rowOff>
    </xdr:from>
    <xdr:ext cx="762000" cy="259045"/>
    <xdr:sp macro="" textlink="">
      <xdr:nvSpPr>
        <xdr:cNvPr id="69" name="人件費平均値テキスト"/>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127907</xdr:rowOff>
    </xdr:from>
    <xdr:to>
      <xdr:col>7</xdr:col>
      <xdr:colOff>66675</xdr:colOff>
      <xdr:row>38</xdr:row>
      <xdr:rowOff>58057</xdr:rowOff>
    </xdr:to>
    <xdr:sp macro="" textlink="">
      <xdr:nvSpPr>
        <xdr:cNvPr id="70" name="フローチャート :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50800</xdr:rowOff>
    </xdr:from>
    <xdr:to>
      <xdr:col>5</xdr:col>
      <xdr:colOff>549275</xdr:colOff>
      <xdr:row>34</xdr:row>
      <xdr:rowOff>148772</xdr:rowOff>
    </xdr:to>
    <xdr:cxnSp macro="">
      <xdr:nvCxnSpPr>
        <xdr:cNvPr id="71" name="直線コネクタ 70"/>
        <xdr:cNvCxnSpPr/>
      </xdr:nvCxnSpPr>
      <xdr:spPr>
        <a:xfrm flipV="1">
          <a:off x="3098800" y="5880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29028</xdr:rowOff>
    </xdr:from>
    <xdr:to>
      <xdr:col>4</xdr:col>
      <xdr:colOff>346075</xdr:colOff>
      <xdr:row>34</xdr:row>
      <xdr:rowOff>148772</xdr:rowOff>
    </xdr:to>
    <xdr:cxnSp macro="">
      <xdr:nvCxnSpPr>
        <xdr:cNvPr id="74" name="直線コネクタ 73"/>
        <xdr:cNvCxnSpPr/>
      </xdr:nvCxnSpPr>
      <xdr:spPr>
        <a:xfrm>
          <a:off x="2209800" y="58583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5" name="フローチャート : 判断 74"/>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108149</xdr:rowOff>
    </xdr:from>
    <xdr:ext cx="762000" cy="259045"/>
    <xdr:sp macro="" textlink="">
      <xdr:nvSpPr>
        <xdr:cNvPr id="76" name="テキスト ボックス 75"/>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29028</xdr:rowOff>
    </xdr:from>
    <xdr:to>
      <xdr:col>3</xdr:col>
      <xdr:colOff>142875</xdr:colOff>
      <xdr:row>34</xdr:row>
      <xdr:rowOff>137886</xdr:rowOff>
    </xdr:to>
    <xdr:cxnSp macro="">
      <xdr:nvCxnSpPr>
        <xdr:cNvPr id="77" name="直線コネクタ 76"/>
        <xdr:cNvCxnSpPr/>
      </xdr:nvCxnSpPr>
      <xdr:spPr>
        <a:xfrm flipV="1">
          <a:off x="1320800" y="5858328"/>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8" name="フローチャート : 判断 77"/>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53720</xdr:rowOff>
    </xdr:from>
    <xdr:ext cx="762000" cy="259045"/>
    <xdr:sp macro="" textlink="">
      <xdr:nvSpPr>
        <xdr:cNvPr id="79" name="テキスト ボックス 78"/>
        <xdr:cNvSpPr txBox="1"/>
      </xdr:nvSpPr>
      <xdr:spPr>
        <a:xfrm>
          <a:off x="1828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80" name="フローチャート : 判断 79"/>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119034</xdr:rowOff>
    </xdr:from>
    <xdr:ext cx="762000" cy="259045"/>
    <xdr:sp macro="" textlink="">
      <xdr:nvSpPr>
        <xdr:cNvPr id="81" name="テキスト ボックス 80"/>
        <xdr:cNvSpPr txBox="1"/>
      </xdr:nvSpPr>
      <xdr:spPr>
        <a:xfrm>
          <a:off x="93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54428</xdr:rowOff>
    </xdr:from>
    <xdr:to>
      <xdr:col>7</xdr:col>
      <xdr:colOff>66675</xdr:colOff>
      <xdr:row>34</xdr:row>
      <xdr:rowOff>156028</xdr:rowOff>
    </xdr:to>
    <xdr:sp macro="" textlink="">
      <xdr:nvSpPr>
        <xdr:cNvPr id="87" name="円/楕円 86"/>
        <xdr:cNvSpPr/>
      </xdr:nvSpPr>
      <xdr:spPr>
        <a:xfrm>
          <a:off x="47752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70955</xdr:rowOff>
    </xdr:from>
    <xdr:ext cx="762000" cy="259045"/>
    <xdr:sp macro="" textlink="">
      <xdr:nvSpPr>
        <xdr:cNvPr id="88" name="人件費該当値テキスト"/>
        <xdr:cNvSpPr txBox="1"/>
      </xdr:nvSpPr>
      <xdr:spPr>
        <a:xfrm>
          <a:off x="49149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0</xdr:rowOff>
    </xdr:from>
    <xdr:to>
      <xdr:col>5</xdr:col>
      <xdr:colOff>600075</xdr:colOff>
      <xdr:row>34</xdr:row>
      <xdr:rowOff>101600</xdr:rowOff>
    </xdr:to>
    <xdr:sp macro="" textlink="">
      <xdr:nvSpPr>
        <xdr:cNvPr id="89" name="円/楕円 88"/>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111777</xdr:rowOff>
    </xdr:from>
    <xdr:ext cx="736600" cy="259045"/>
    <xdr:sp macro="" textlink="">
      <xdr:nvSpPr>
        <xdr:cNvPr id="90" name="テキスト ボックス 89"/>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97972</xdr:rowOff>
    </xdr:from>
    <xdr:to>
      <xdr:col>4</xdr:col>
      <xdr:colOff>396875</xdr:colOff>
      <xdr:row>35</xdr:row>
      <xdr:rowOff>28122</xdr:rowOff>
    </xdr:to>
    <xdr:sp macro="" textlink="">
      <xdr:nvSpPr>
        <xdr:cNvPr id="91" name="円/楕円 90"/>
        <xdr:cNvSpPr/>
      </xdr:nvSpPr>
      <xdr:spPr>
        <a:xfrm>
          <a:off x="3048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38299</xdr:rowOff>
    </xdr:from>
    <xdr:ext cx="762000" cy="259045"/>
    <xdr:sp macro="" textlink="">
      <xdr:nvSpPr>
        <xdr:cNvPr id="92" name="テキスト ボックス 91"/>
        <xdr:cNvSpPr txBox="1"/>
      </xdr:nvSpPr>
      <xdr:spPr>
        <a:xfrm>
          <a:off x="2717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149678</xdr:rowOff>
    </xdr:from>
    <xdr:to>
      <xdr:col>3</xdr:col>
      <xdr:colOff>193675</xdr:colOff>
      <xdr:row>34</xdr:row>
      <xdr:rowOff>79828</xdr:rowOff>
    </xdr:to>
    <xdr:sp macro="" textlink="">
      <xdr:nvSpPr>
        <xdr:cNvPr id="93" name="円/楕円 92"/>
        <xdr:cNvSpPr/>
      </xdr:nvSpPr>
      <xdr:spPr>
        <a:xfrm>
          <a:off x="2159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90005</xdr:rowOff>
    </xdr:from>
    <xdr:ext cx="762000" cy="259045"/>
    <xdr:sp macro="" textlink="">
      <xdr:nvSpPr>
        <xdr:cNvPr id="94" name="テキスト ボックス 93"/>
        <xdr:cNvSpPr txBox="1"/>
      </xdr:nvSpPr>
      <xdr:spPr>
        <a:xfrm>
          <a:off x="1828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87086</xdr:rowOff>
    </xdr:from>
    <xdr:to>
      <xdr:col>1</xdr:col>
      <xdr:colOff>676275</xdr:colOff>
      <xdr:row>35</xdr:row>
      <xdr:rowOff>17236</xdr:rowOff>
    </xdr:to>
    <xdr:sp macro="" textlink="">
      <xdr:nvSpPr>
        <xdr:cNvPr id="95" name="円/楕円 94"/>
        <xdr:cNvSpPr/>
      </xdr:nvSpPr>
      <xdr:spPr>
        <a:xfrm>
          <a:off x="1270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27413</xdr:rowOff>
    </xdr:from>
    <xdr:ext cx="762000" cy="259045"/>
    <xdr:sp macro="" textlink="">
      <xdr:nvSpPr>
        <xdr:cNvPr id="96" name="テキスト ボックス 95"/>
        <xdr:cNvSpPr txBox="1"/>
      </xdr:nvSpPr>
      <xdr:spPr>
        <a:xfrm>
          <a:off x="939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物件費に係る経常収支比率が各平均より高位にあるのは、保育所の臨時職員や学校支援員の賃金に多額に経費を要しているためである。</a:t>
          </a:r>
          <a:endParaRPr lang="ja-JP" altLang="ja-JP" sz="1400">
            <a:effectLst/>
          </a:endParaRPr>
        </a:p>
        <a:p>
          <a:r>
            <a:rPr kumimoji="1" lang="ja-JP" altLang="ja-JP" sz="1100">
              <a:solidFill>
                <a:schemeClr val="dk1"/>
              </a:solidFill>
              <a:effectLst/>
              <a:latin typeface="+mn-lt"/>
              <a:ea typeface="+mn-ea"/>
              <a:cs typeface="+mn-cs"/>
            </a:rPr>
            <a:t>また、ごみの焼却についても、自前の焼却場は閉鎖し、現在ごみ処理については、県内の他団体に委託をしていることから、処理にかかる運搬費用等が増加しているためである。</a:t>
          </a:r>
          <a:endParaRPr lang="ja-JP" altLang="ja-JP" sz="1400">
            <a:effectLst/>
          </a:endParaRPr>
        </a:p>
        <a:p>
          <a:r>
            <a:rPr kumimoji="1" lang="ja-JP" altLang="ja-JP" sz="1100">
              <a:solidFill>
                <a:schemeClr val="dk1"/>
              </a:solidFill>
              <a:effectLst/>
              <a:latin typeface="+mn-lt"/>
              <a:ea typeface="+mn-ea"/>
              <a:cs typeface="+mn-cs"/>
            </a:rPr>
            <a:t>今後も引き続き、事務事業の精査を行い、経常経費の削減を図る。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37193</xdr:rowOff>
    </xdr:to>
    <xdr:cxnSp macro="">
      <xdr:nvCxnSpPr>
        <xdr:cNvPr id="126" name="直線コネクタ 125"/>
        <xdr:cNvCxnSpPr/>
      </xdr:nvCxnSpPr>
      <xdr:spPr>
        <a:xfrm flipV="1">
          <a:off x="16510000" y="22551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7"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8" name="直線コネクタ 127"/>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9"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30" name="直線コネクタ 129"/>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159657</xdr:rowOff>
    </xdr:from>
    <xdr:to>
      <xdr:col>24</xdr:col>
      <xdr:colOff>31750</xdr:colOff>
      <xdr:row>19</xdr:row>
      <xdr:rowOff>9978</xdr:rowOff>
    </xdr:to>
    <xdr:cxnSp macro="">
      <xdr:nvCxnSpPr>
        <xdr:cNvPr id="131" name="直線コネクタ 130"/>
        <xdr:cNvCxnSpPr/>
      </xdr:nvCxnSpPr>
      <xdr:spPr>
        <a:xfrm>
          <a:off x="15671800" y="32457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2"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3" name="フローチャート : 判断 132"/>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61686</xdr:rowOff>
    </xdr:from>
    <xdr:to>
      <xdr:col>22</xdr:col>
      <xdr:colOff>565150</xdr:colOff>
      <xdr:row>18</xdr:row>
      <xdr:rowOff>159657</xdr:rowOff>
    </xdr:to>
    <xdr:cxnSp macro="">
      <xdr:nvCxnSpPr>
        <xdr:cNvPr id="134" name="直線コネクタ 133"/>
        <xdr:cNvCxnSpPr/>
      </xdr:nvCxnSpPr>
      <xdr:spPr>
        <a:xfrm>
          <a:off x="14782800" y="31477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81643</xdr:rowOff>
    </xdr:from>
    <xdr:to>
      <xdr:col>22</xdr:col>
      <xdr:colOff>615950</xdr:colOff>
      <xdr:row>17</xdr:row>
      <xdr:rowOff>11793</xdr:rowOff>
    </xdr:to>
    <xdr:sp macro="" textlink="">
      <xdr:nvSpPr>
        <xdr:cNvPr id="135" name="フローチャート : 判断 134"/>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21970</xdr:rowOff>
    </xdr:from>
    <xdr:ext cx="736600" cy="259045"/>
    <xdr:sp macro="" textlink="">
      <xdr:nvSpPr>
        <xdr:cNvPr id="136" name="テキスト ボックス 135"/>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69850</xdr:rowOff>
    </xdr:from>
    <xdr:to>
      <xdr:col>21</xdr:col>
      <xdr:colOff>361950</xdr:colOff>
      <xdr:row>18</xdr:row>
      <xdr:rowOff>61686</xdr:rowOff>
    </xdr:to>
    <xdr:cxnSp macro="">
      <xdr:nvCxnSpPr>
        <xdr:cNvPr id="137" name="直線コネクタ 136"/>
        <xdr:cNvCxnSpPr/>
      </xdr:nvCxnSpPr>
      <xdr:spPr>
        <a:xfrm>
          <a:off x="13893800" y="29845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92529</xdr:rowOff>
    </xdr:from>
    <xdr:to>
      <xdr:col>21</xdr:col>
      <xdr:colOff>412750</xdr:colOff>
      <xdr:row>17</xdr:row>
      <xdr:rowOff>22679</xdr:rowOff>
    </xdr:to>
    <xdr:sp macro="" textlink="">
      <xdr:nvSpPr>
        <xdr:cNvPr id="138" name="フローチャート :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32856</xdr:rowOff>
    </xdr:from>
    <xdr:ext cx="762000" cy="259045"/>
    <xdr:sp macro="" textlink="">
      <xdr:nvSpPr>
        <xdr:cNvPr id="139" name="テキスト ボックス 138"/>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15421</xdr:rowOff>
    </xdr:from>
    <xdr:to>
      <xdr:col>20</xdr:col>
      <xdr:colOff>158750</xdr:colOff>
      <xdr:row>17</xdr:row>
      <xdr:rowOff>69850</xdr:rowOff>
    </xdr:to>
    <xdr:cxnSp macro="">
      <xdr:nvCxnSpPr>
        <xdr:cNvPr id="140" name="直線コネクタ 139"/>
        <xdr:cNvCxnSpPr/>
      </xdr:nvCxnSpPr>
      <xdr:spPr>
        <a:xfrm>
          <a:off x="13004800" y="29300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166007</xdr:rowOff>
    </xdr:from>
    <xdr:to>
      <xdr:col>20</xdr:col>
      <xdr:colOff>209550</xdr:colOff>
      <xdr:row>16</xdr:row>
      <xdr:rowOff>96157</xdr:rowOff>
    </xdr:to>
    <xdr:sp macro="" textlink="">
      <xdr:nvSpPr>
        <xdr:cNvPr id="141" name="フローチャート : 判断 140"/>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106334</xdr:rowOff>
    </xdr:from>
    <xdr:ext cx="762000" cy="259045"/>
    <xdr:sp macro="" textlink="">
      <xdr:nvSpPr>
        <xdr:cNvPr id="142" name="テキスト ボックス 141"/>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43" name="フローチャート : 判断 142"/>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51906</xdr:rowOff>
    </xdr:from>
    <xdr:ext cx="762000" cy="259045"/>
    <xdr:sp macro="" textlink="">
      <xdr:nvSpPr>
        <xdr:cNvPr id="144" name="テキスト ボックス 143"/>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130629</xdr:rowOff>
    </xdr:from>
    <xdr:to>
      <xdr:col>24</xdr:col>
      <xdr:colOff>82550</xdr:colOff>
      <xdr:row>19</xdr:row>
      <xdr:rowOff>60778</xdr:rowOff>
    </xdr:to>
    <xdr:sp macro="" textlink="">
      <xdr:nvSpPr>
        <xdr:cNvPr id="150" name="円/楕円 149"/>
        <xdr:cNvSpPr/>
      </xdr:nvSpPr>
      <xdr:spPr>
        <a:xfrm>
          <a:off x="164592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102705</xdr:rowOff>
    </xdr:from>
    <xdr:ext cx="762000" cy="259045"/>
    <xdr:sp macro="" textlink="">
      <xdr:nvSpPr>
        <xdr:cNvPr id="151" name="物件費該当値テキスト"/>
        <xdr:cNvSpPr txBox="1"/>
      </xdr:nvSpPr>
      <xdr:spPr>
        <a:xfrm>
          <a:off x="16598900" y="318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108857</xdr:rowOff>
    </xdr:from>
    <xdr:to>
      <xdr:col>22</xdr:col>
      <xdr:colOff>615950</xdr:colOff>
      <xdr:row>19</xdr:row>
      <xdr:rowOff>39007</xdr:rowOff>
    </xdr:to>
    <xdr:sp macro="" textlink="">
      <xdr:nvSpPr>
        <xdr:cNvPr id="152" name="円/楕円 151"/>
        <xdr:cNvSpPr/>
      </xdr:nvSpPr>
      <xdr:spPr>
        <a:xfrm>
          <a:off x="15621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23784</xdr:rowOff>
    </xdr:from>
    <xdr:ext cx="736600" cy="259045"/>
    <xdr:sp macro="" textlink="">
      <xdr:nvSpPr>
        <xdr:cNvPr id="153" name="テキスト ボックス 152"/>
        <xdr:cNvSpPr txBox="1"/>
      </xdr:nvSpPr>
      <xdr:spPr>
        <a:xfrm>
          <a:off x="15290800" y="328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10886</xdr:rowOff>
    </xdr:from>
    <xdr:to>
      <xdr:col>21</xdr:col>
      <xdr:colOff>412750</xdr:colOff>
      <xdr:row>18</xdr:row>
      <xdr:rowOff>112486</xdr:rowOff>
    </xdr:to>
    <xdr:sp macro="" textlink="">
      <xdr:nvSpPr>
        <xdr:cNvPr id="154" name="円/楕円 153"/>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97263</xdr:rowOff>
    </xdr:from>
    <xdr:ext cx="762000" cy="259045"/>
    <xdr:sp macro="" textlink="">
      <xdr:nvSpPr>
        <xdr:cNvPr id="155" name="テキスト ボックス 154"/>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19050</xdr:rowOff>
    </xdr:from>
    <xdr:to>
      <xdr:col>20</xdr:col>
      <xdr:colOff>209550</xdr:colOff>
      <xdr:row>17</xdr:row>
      <xdr:rowOff>120650</xdr:rowOff>
    </xdr:to>
    <xdr:sp macro="" textlink="">
      <xdr:nvSpPr>
        <xdr:cNvPr id="156" name="円/楕円 155"/>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57" name="テキスト ボックス 156"/>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136071</xdr:rowOff>
    </xdr:from>
    <xdr:to>
      <xdr:col>19</xdr:col>
      <xdr:colOff>6350</xdr:colOff>
      <xdr:row>17</xdr:row>
      <xdr:rowOff>66221</xdr:rowOff>
    </xdr:to>
    <xdr:sp macro="" textlink="">
      <xdr:nvSpPr>
        <xdr:cNvPr id="158" name="円/楕円 157"/>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50998</xdr:rowOff>
    </xdr:from>
    <xdr:ext cx="762000" cy="259045"/>
    <xdr:sp macro="" textlink="">
      <xdr:nvSpPr>
        <xdr:cNvPr id="159" name="テキスト ボックス 158"/>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和歌山県平均、類似団体平均よりも低い率となっている。年々扶助費の自然増は避けらない中、各種扶助制度の資格審査等の適正化や各種手当への独自加算等を見直しを進めていくことで、財政を圧迫する上昇傾向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159657</xdr:rowOff>
    </xdr:to>
    <xdr:cxnSp macro="">
      <xdr:nvCxnSpPr>
        <xdr:cNvPr id="189" name="直線コネクタ 188"/>
        <xdr:cNvCxnSpPr/>
      </xdr:nvCxnSpPr>
      <xdr:spPr>
        <a:xfrm flipV="1">
          <a:off x="4826000" y="9042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90"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91" name="直線コネクタ 190"/>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3" name="直線コネクタ 19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55</xdr:row>
      <xdr:rowOff>20865</xdr:rowOff>
    </xdr:to>
    <xdr:cxnSp macro="">
      <xdr:nvCxnSpPr>
        <xdr:cNvPr id="194" name="直線コネクタ 193"/>
        <xdr:cNvCxnSpPr/>
      </xdr:nvCxnSpPr>
      <xdr:spPr>
        <a:xfrm>
          <a:off x="3987800" y="93853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5"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6" name="フローチャート : 判断 195"/>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54</xdr:row>
      <xdr:rowOff>127000</xdr:rowOff>
    </xdr:to>
    <xdr:cxnSp macro="">
      <xdr:nvCxnSpPr>
        <xdr:cNvPr id="197" name="直線コネクタ 196"/>
        <xdr:cNvCxnSpPr/>
      </xdr:nvCxnSpPr>
      <xdr:spPr>
        <a:xfrm>
          <a:off x="3098800" y="9368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8" name="フローチャート : 判断 197"/>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9" name="テキスト ボックス 198"/>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110672</xdr:rowOff>
    </xdr:to>
    <xdr:cxnSp macro="">
      <xdr:nvCxnSpPr>
        <xdr:cNvPr id="200" name="直線コネクタ 199"/>
        <xdr:cNvCxnSpPr/>
      </xdr:nvCxnSpPr>
      <xdr:spPr>
        <a:xfrm>
          <a:off x="2209800" y="93199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201" name="フローチャート : 判断 20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202" name="テキスト ボックス 20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78015</xdr:rowOff>
    </xdr:to>
    <xdr:cxnSp macro="">
      <xdr:nvCxnSpPr>
        <xdr:cNvPr id="203" name="直線コネクタ 202"/>
        <xdr:cNvCxnSpPr/>
      </xdr:nvCxnSpPr>
      <xdr:spPr>
        <a:xfrm flipV="1">
          <a:off x="1320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4" name="フローチャート : 判断 203"/>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05" name="テキスト ボックス 204"/>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06" name="フローチャート : 判断 20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7" name="テキスト ボックス 20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13" name="円/楕円 212"/>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14"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5" name="円/楕円 214"/>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6" name="テキスト ボックス 215"/>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17" name="円/楕円 216"/>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8" name="テキスト ボックス 217"/>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9" name="円/楕円 218"/>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20" name="テキスト ボックス 219"/>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21" name="円/楕円 220"/>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22" name="テキスト ボックス 221"/>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各平均を下回っているものの、年々上昇傾向にある。</a:t>
          </a:r>
          <a:endParaRPr lang="ja-JP" altLang="ja-JP" sz="1400">
            <a:effectLst/>
          </a:endParaRPr>
        </a:p>
        <a:p>
          <a:r>
            <a:rPr kumimoji="1" lang="ja-JP" altLang="ja-JP" sz="1100">
              <a:solidFill>
                <a:schemeClr val="dk1"/>
              </a:solidFill>
              <a:effectLst/>
              <a:latin typeface="+mn-lt"/>
              <a:ea typeface="+mn-ea"/>
              <a:cs typeface="+mn-cs"/>
            </a:rPr>
            <a:t>要因としては、介護保険会計等の給付費がニーズが増加していることや、下水道施設への維持管理経費として、公営企業会計への繰出金が増加しているためである。</a:t>
          </a:r>
          <a:endParaRPr lang="ja-JP" altLang="ja-JP" sz="1400">
            <a:effectLst/>
          </a:endParaRPr>
        </a:p>
        <a:p>
          <a:r>
            <a:rPr kumimoji="1" lang="ja-JP" altLang="ja-JP" sz="1100">
              <a:solidFill>
                <a:schemeClr val="dk1"/>
              </a:solidFill>
              <a:effectLst/>
              <a:latin typeface="+mn-lt"/>
              <a:ea typeface="+mn-ea"/>
              <a:cs typeface="+mn-cs"/>
            </a:rPr>
            <a:t>今後は、農業集落排水に係る施設を公共下水道に接続を行い、維持管理費の抑制を図り、介護保険会計等についても、保険料の適正化を図ることで、普通会計の負担を減らしてくよう努める。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142240</xdr:rowOff>
    </xdr:from>
    <xdr:to>
      <xdr:col>24</xdr:col>
      <xdr:colOff>31750</xdr:colOff>
      <xdr:row>60</xdr:row>
      <xdr:rowOff>119380</xdr:rowOff>
    </xdr:to>
    <xdr:cxnSp macro="">
      <xdr:nvCxnSpPr>
        <xdr:cNvPr id="250" name="直線コネクタ 249"/>
        <xdr:cNvCxnSpPr/>
      </xdr:nvCxnSpPr>
      <xdr:spPr>
        <a:xfrm flipV="1">
          <a:off x="16510000" y="90576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5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52" name="直線コネクタ 25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57167</xdr:rowOff>
    </xdr:from>
    <xdr:ext cx="762000" cy="259045"/>
    <xdr:sp macro="" textlink="">
      <xdr:nvSpPr>
        <xdr:cNvPr id="253" name="その他最大値テキスト"/>
        <xdr:cNvSpPr txBox="1"/>
      </xdr:nvSpPr>
      <xdr:spPr>
        <a:xfrm>
          <a:off x="1659890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52</xdr:row>
      <xdr:rowOff>142240</xdr:rowOff>
    </xdr:from>
    <xdr:to>
      <xdr:col>24</xdr:col>
      <xdr:colOff>120650</xdr:colOff>
      <xdr:row>52</xdr:row>
      <xdr:rowOff>142240</xdr:rowOff>
    </xdr:to>
    <xdr:cxnSp macro="">
      <xdr:nvCxnSpPr>
        <xdr:cNvPr id="254" name="直線コネクタ 253"/>
        <xdr:cNvCxnSpPr/>
      </xdr:nvCxnSpPr>
      <xdr:spPr>
        <a:xfrm>
          <a:off x="16421100" y="905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20320</xdr:rowOff>
    </xdr:from>
    <xdr:to>
      <xdr:col>24</xdr:col>
      <xdr:colOff>31750</xdr:colOff>
      <xdr:row>56</xdr:row>
      <xdr:rowOff>66040</xdr:rowOff>
    </xdr:to>
    <xdr:cxnSp macro="">
      <xdr:nvCxnSpPr>
        <xdr:cNvPr id="255" name="直線コネクタ 254"/>
        <xdr:cNvCxnSpPr/>
      </xdr:nvCxnSpPr>
      <xdr:spPr>
        <a:xfrm>
          <a:off x="15671800" y="96215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154957</xdr:rowOff>
    </xdr:from>
    <xdr:ext cx="762000" cy="259045"/>
    <xdr:sp macro="" textlink="">
      <xdr:nvSpPr>
        <xdr:cNvPr id="256"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7" name="フローチャート : 判断 256"/>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161290</xdr:rowOff>
    </xdr:from>
    <xdr:to>
      <xdr:col>22</xdr:col>
      <xdr:colOff>565150</xdr:colOff>
      <xdr:row>56</xdr:row>
      <xdr:rowOff>20320</xdr:rowOff>
    </xdr:to>
    <xdr:cxnSp macro="">
      <xdr:nvCxnSpPr>
        <xdr:cNvPr id="258" name="直線コネクタ 257"/>
        <xdr:cNvCxnSpPr/>
      </xdr:nvCxnSpPr>
      <xdr:spPr>
        <a:xfrm>
          <a:off x="14782800" y="9591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59" name="フローチャート : 判断 25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60" name="テキスト ボックス 25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62230</xdr:rowOff>
    </xdr:from>
    <xdr:to>
      <xdr:col>21</xdr:col>
      <xdr:colOff>361950</xdr:colOff>
      <xdr:row>55</xdr:row>
      <xdr:rowOff>161290</xdr:rowOff>
    </xdr:to>
    <xdr:cxnSp macro="">
      <xdr:nvCxnSpPr>
        <xdr:cNvPr id="261" name="直線コネクタ 260"/>
        <xdr:cNvCxnSpPr/>
      </xdr:nvCxnSpPr>
      <xdr:spPr>
        <a:xfrm>
          <a:off x="13893800" y="94919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62" name="フローチャート : 判断 261"/>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63" name="テキスト ボックス 262"/>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62230</xdr:rowOff>
    </xdr:from>
    <xdr:to>
      <xdr:col>20</xdr:col>
      <xdr:colOff>158750</xdr:colOff>
      <xdr:row>55</xdr:row>
      <xdr:rowOff>100330</xdr:rowOff>
    </xdr:to>
    <xdr:cxnSp macro="">
      <xdr:nvCxnSpPr>
        <xdr:cNvPr id="264" name="直線コネクタ 263"/>
        <xdr:cNvCxnSpPr/>
      </xdr:nvCxnSpPr>
      <xdr:spPr>
        <a:xfrm flipV="1">
          <a:off x="13004800" y="949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65" name="フローチャート : 判断 26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66" name="テキスト ボックス 265"/>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7" name="フローチャート : 判断 266"/>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8" name="テキスト ボックス 267"/>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74" name="円/楕円 273"/>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31767</xdr:rowOff>
    </xdr:from>
    <xdr:ext cx="762000" cy="259045"/>
    <xdr:sp macro="" textlink="">
      <xdr:nvSpPr>
        <xdr:cNvPr id="275"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140970</xdr:rowOff>
    </xdr:from>
    <xdr:to>
      <xdr:col>22</xdr:col>
      <xdr:colOff>615950</xdr:colOff>
      <xdr:row>56</xdr:row>
      <xdr:rowOff>71120</xdr:rowOff>
    </xdr:to>
    <xdr:sp macro="" textlink="">
      <xdr:nvSpPr>
        <xdr:cNvPr id="276" name="円/楕円 275"/>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81297</xdr:rowOff>
    </xdr:from>
    <xdr:ext cx="736600" cy="259045"/>
    <xdr:sp macro="" textlink="">
      <xdr:nvSpPr>
        <xdr:cNvPr id="277" name="テキスト ボックス 276"/>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110490</xdr:rowOff>
    </xdr:from>
    <xdr:to>
      <xdr:col>21</xdr:col>
      <xdr:colOff>412750</xdr:colOff>
      <xdr:row>56</xdr:row>
      <xdr:rowOff>40640</xdr:rowOff>
    </xdr:to>
    <xdr:sp macro="" textlink="">
      <xdr:nvSpPr>
        <xdr:cNvPr id="278" name="円/楕円 277"/>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79" name="テキスト ボックス 278"/>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11430</xdr:rowOff>
    </xdr:from>
    <xdr:to>
      <xdr:col>20</xdr:col>
      <xdr:colOff>209550</xdr:colOff>
      <xdr:row>55</xdr:row>
      <xdr:rowOff>113030</xdr:rowOff>
    </xdr:to>
    <xdr:sp macro="" textlink="">
      <xdr:nvSpPr>
        <xdr:cNvPr id="280" name="円/楕円 279"/>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123207</xdr:rowOff>
    </xdr:from>
    <xdr:ext cx="762000" cy="259045"/>
    <xdr:sp macro="" textlink="">
      <xdr:nvSpPr>
        <xdr:cNvPr id="281" name="テキスト ボックス 280"/>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49530</xdr:rowOff>
    </xdr:from>
    <xdr:to>
      <xdr:col>19</xdr:col>
      <xdr:colOff>6350</xdr:colOff>
      <xdr:row>55</xdr:row>
      <xdr:rowOff>151130</xdr:rowOff>
    </xdr:to>
    <xdr:sp macro="" textlink="">
      <xdr:nvSpPr>
        <xdr:cNvPr id="282" name="円/楕円 281"/>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161307</xdr:rowOff>
    </xdr:from>
    <xdr:ext cx="762000" cy="259045"/>
    <xdr:sp macro="" textlink="">
      <xdr:nvSpPr>
        <xdr:cNvPr id="283" name="テキスト ボックス 282"/>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全国平均、和歌山県平均よりも高い率になっている。要因としては、ごみ焼却処分について、県内他団体に処理を委託しているため、処分費用の負担金が生じていることがあげられる。</a:t>
          </a:r>
          <a:endParaRPr lang="ja-JP" altLang="ja-JP" sz="1400">
            <a:effectLst/>
          </a:endParaRPr>
        </a:p>
        <a:p>
          <a:r>
            <a:rPr kumimoji="1" lang="ja-JP" altLang="ja-JP" sz="1100">
              <a:solidFill>
                <a:schemeClr val="dk1"/>
              </a:solidFill>
              <a:effectLst/>
              <a:latin typeface="+mn-lt"/>
              <a:ea typeface="+mn-ea"/>
              <a:cs typeface="+mn-cs"/>
            </a:rPr>
            <a:t>今後も、補助金・負担金の内容を精査し、健全な財政運営に努める。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135164</xdr:rowOff>
    </xdr:from>
    <xdr:to>
      <xdr:col>24</xdr:col>
      <xdr:colOff>31750</xdr:colOff>
      <xdr:row>40</xdr:row>
      <xdr:rowOff>156391</xdr:rowOff>
    </xdr:to>
    <xdr:cxnSp macro="">
      <xdr:nvCxnSpPr>
        <xdr:cNvPr id="313" name="直線コネクタ 312"/>
        <xdr:cNvCxnSpPr/>
      </xdr:nvCxnSpPr>
      <xdr:spPr>
        <a:xfrm flipV="1">
          <a:off x="16510000" y="5793014"/>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14"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15" name="直線コネクタ 314"/>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50091</xdr:rowOff>
    </xdr:from>
    <xdr:ext cx="762000" cy="259045"/>
    <xdr:sp macro="" textlink="">
      <xdr:nvSpPr>
        <xdr:cNvPr id="316"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33</xdr:row>
      <xdr:rowOff>135164</xdr:rowOff>
    </xdr:from>
    <xdr:to>
      <xdr:col>24</xdr:col>
      <xdr:colOff>120650</xdr:colOff>
      <xdr:row>33</xdr:row>
      <xdr:rowOff>135164</xdr:rowOff>
    </xdr:to>
    <xdr:cxnSp macro="">
      <xdr:nvCxnSpPr>
        <xdr:cNvPr id="317" name="直線コネクタ 316"/>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53522</xdr:rowOff>
    </xdr:from>
    <xdr:to>
      <xdr:col>24</xdr:col>
      <xdr:colOff>31750</xdr:colOff>
      <xdr:row>35</xdr:row>
      <xdr:rowOff>92710</xdr:rowOff>
    </xdr:to>
    <xdr:cxnSp macro="">
      <xdr:nvCxnSpPr>
        <xdr:cNvPr id="318" name="直線コネクタ 317"/>
        <xdr:cNvCxnSpPr/>
      </xdr:nvCxnSpPr>
      <xdr:spPr>
        <a:xfrm>
          <a:off x="15671800" y="605427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25417</xdr:rowOff>
    </xdr:from>
    <xdr:ext cx="762000" cy="259045"/>
    <xdr:sp macro="" textlink="">
      <xdr:nvSpPr>
        <xdr:cNvPr id="319" name="補助費等平均値テキスト"/>
        <xdr:cNvSpPr txBox="1"/>
      </xdr:nvSpPr>
      <xdr:spPr>
        <a:xfrm>
          <a:off x="16598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0" name="フローチャート : 判断 319"/>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53522</xdr:rowOff>
    </xdr:from>
    <xdr:to>
      <xdr:col>22</xdr:col>
      <xdr:colOff>565150</xdr:colOff>
      <xdr:row>35</xdr:row>
      <xdr:rowOff>53522</xdr:rowOff>
    </xdr:to>
    <xdr:cxnSp macro="">
      <xdr:nvCxnSpPr>
        <xdr:cNvPr id="321" name="直線コネクタ 320"/>
        <xdr:cNvCxnSpPr/>
      </xdr:nvCxnSpPr>
      <xdr:spPr>
        <a:xfrm>
          <a:off x="14782800" y="6054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14151</xdr:rowOff>
    </xdr:from>
    <xdr:to>
      <xdr:col>22</xdr:col>
      <xdr:colOff>615950</xdr:colOff>
      <xdr:row>36</xdr:row>
      <xdr:rowOff>115751</xdr:rowOff>
    </xdr:to>
    <xdr:sp macro="" textlink="">
      <xdr:nvSpPr>
        <xdr:cNvPr id="322" name="フローチャート : 判断 321"/>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100528</xdr:rowOff>
    </xdr:from>
    <xdr:ext cx="736600" cy="259045"/>
    <xdr:sp macro="" textlink="">
      <xdr:nvSpPr>
        <xdr:cNvPr id="323" name="テキスト ボックス 322"/>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107406</xdr:rowOff>
    </xdr:from>
    <xdr:to>
      <xdr:col>21</xdr:col>
      <xdr:colOff>361950</xdr:colOff>
      <xdr:row>35</xdr:row>
      <xdr:rowOff>53522</xdr:rowOff>
    </xdr:to>
    <xdr:cxnSp macro="">
      <xdr:nvCxnSpPr>
        <xdr:cNvPr id="324" name="直線コネクタ 323"/>
        <xdr:cNvCxnSpPr/>
      </xdr:nvCxnSpPr>
      <xdr:spPr>
        <a:xfrm>
          <a:off x="13893800" y="5936706"/>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48277</xdr:rowOff>
    </xdr:from>
    <xdr:ext cx="762000" cy="259045"/>
    <xdr:sp macro="" textlink="">
      <xdr:nvSpPr>
        <xdr:cNvPr id="326" name="テキスト ボックス 325"/>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107406</xdr:rowOff>
    </xdr:from>
    <xdr:to>
      <xdr:col>20</xdr:col>
      <xdr:colOff>158750</xdr:colOff>
      <xdr:row>34</xdr:row>
      <xdr:rowOff>159657</xdr:rowOff>
    </xdr:to>
    <xdr:cxnSp macro="">
      <xdr:nvCxnSpPr>
        <xdr:cNvPr id="327" name="直線コネクタ 326"/>
        <xdr:cNvCxnSpPr/>
      </xdr:nvCxnSpPr>
      <xdr:spPr>
        <a:xfrm flipV="1">
          <a:off x="13004800" y="59367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107224</xdr:rowOff>
    </xdr:from>
    <xdr:to>
      <xdr:col>20</xdr:col>
      <xdr:colOff>209550</xdr:colOff>
      <xdr:row>36</xdr:row>
      <xdr:rowOff>37374</xdr:rowOff>
    </xdr:to>
    <xdr:sp macro="" textlink="">
      <xdr:nvSpPr>
        <xdr:cNvPr id="328" name="フローチャート : 判断 327"/>
        <xdr:cNvSpPr/>
      </xdr:nvSpPr>
      <xdr:spPr>
        <a:xfrm>
          <a:off x="13843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22151</xdr:rowOff>
    </xdr:from>
    <xdr:ext cx="762000" cy="259045"/>
    <xdr:sp macro="" textlink="">
      <xdr:nvSpPr>
        <xdr:cNvPr id="329" name="テキスト ボックス 328"/>
        <xdr:cNvSpPr txBox="1"/>
      </xdr:nvSpPr>
      <xdr:spPr>
        <a:xfrm>
          <a:off x="13512800" y="61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100693</xdr:rowOff>
    </xdr:from>
    <xdr:to>
      <xdr:col>19</xdr:col>
      <xdr:colOff>6350</xdr:colOff>
      <xdr:row>36</xdr:row>
      <xdr:rowOff>30843</xdr:rowOff>
    </xdr:to>
    <xdr:sp macro="" textlink="">
      <xdr:nvSpPr>
        <xdr:cNvPr id="330" name="フローチャート : 判断 329"/>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15620</xdr:rowOff>
    </xdr:from>
    <xdr:ext cx="762000" cy="259045"/>
    <xdr:sp macro="" textlink="">
      <xdr:nvSpPr>
        <xdr:cNvPr id="331" name="テキスト ボックス 330"/>
        <xdr:cNvSpPr txBox="1"/>
      </xdr:nvSpPr>
      <xdr:spPr>
        <a:xfrm>
          <a:off x="12623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41910</xdr:rowOff>
    </xdr:from>
    <xdr:to>
      <xdr:col>24</xdr:col>
      <xdr:colOff>82550</xdr:colOff>
      <xdr:row>35</xdr:row>
      <xdr:rowOff>143510</xdr:rowOff>
    </xdr:to>
    <xdr:sp macro="" textlink="">
      <xdr:nvSpPr>
        <xdr:cNvPr id="337" name="円/楕円 336"/>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58437</xdr:rowOff>
    </xdr:from>
    <xdr:ext cx="762000" cy="259045"/>
    <xdr:sp macro="" textlink="">
      <xdr:nvSpPr>
        <xdr:cNvPr id="338"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2722</xdr:rowOff>
    </xdr:from>
    <xdr:to>
      <xdr:col>22</xdr:col>
      <xdr:colOff>615950</xdr:colOff>
      <xdr:row>35</xdr:row>
      <xdr:rowOff>104322</xdr:rowOff>
    </xdr:to>
    <xdr:sp macro="" textlink="">
      <xdr:nvSpPr>
        <xdr:cNvPr id="339" name="円/楕円 338"/>
        <xdr:cNvSpPr/>
      </xdr:nvSpPr>
      <xdr:spPr>
        <a:xfrm>
          <a:off x="15621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114499</xdr:rowOff>
    </xdr:from>
    <xdr:ext cx="736600" cy="259045"/>
    <xdr:sp macro="" textlink="">
      <xdr:nvSpPr>
        <xdr:cNvPr id="340" name="テキスト ボックス 339"/>
        <xdr:cNvSpPr txBox="1"/>
      </xdr:nvSpPr>
      <xdr:spPr>
        <a:xfrm>
          <a:off x="15290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2722</xdr:rowOff>
    </xdr:from>
    <xdr:to>
      <xdr:col>21</xdr:col>
      <xdr:colOff>412750</xdr:colOff>
      <xdr:row>35</xdr:row>
      <xdr:rowOff>104322</xdr:rowOff>
    </xdr:to>
    <xdr:sp macro="" textlink="">
      <xdr:nvSpPr>
        <xdr:cNvPr id="341" name="円/楕円 340"/>
        <xdr:cNvSpPr/>
      </xdr:nvSpPr>
      <xdr:spPr>
        <a:xfrm>
          <a:off x="14732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114499</xdr:rowOff>
    </xdr:from>
    <xdr:ext cx="762000" cy="259045"/>
    <xdr:sp macro="" textlink="">
      <xdr:nvSpPr>
        <xdr:cNvPr id="342" name="テキスト ボックス 341"/>
        <xdr:cNvSpPr txBox="1"/>
      </xdr:nvSpPr>
      <xdr:spPr>
        <a:xfrm>
          <a:off x="14401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56606</xdr:rowOff>
    </xdr:from>
    <xdr:to>
      <xdr:col>20</xdr:col>
      <xdr:colOff>209550</xdr:colOff>
      <xdr:row>34</xdr:row>
      <xdr:rowOff>158206</xdr:rowOff>
    </xdr:to>
    <xdr:sp macro="" textlink="">
      <xdr:nvSpPr>
        <xdr:cNvPr id="343" name="円/楕円 342"/>
        <xdr:cNvSpPr/>
      </xdr:nvSpPr>
      <xdr:spPr>
        <a:xfrm>
          <a:off x="138430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168383</xdr:rowOff>
    </xdr:from>
    <xdr:ext cx="762000" cy="259045"/>
    <xdr:sp macro="" textlink="">
      <xdr:nvSpPr>
        <xdr:cNvPr id="344" name="テキスト ボックス 343"/>
        <xdr:cNvSpPr txBox="1"/>
      </xdr:nvSpPr>
      <xdr:spPr>
        <a:xfrm>
          <a:off x="13512800" y="565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108857</xdr:rowOff>
    </xdr:from>
    <xdr:to>
      <xdr:col>19</xdr:col>
      <xdr:colOff>6350</xdr:colOff>
      <xdr:row>35</xdr:row>
      <xdr:rowOff>39007</xdr:rowOff>
    </xdr:to>
    <xdr:sp macro="" textlink="">
      <xdr:nvSpPr>
        <xdr:cNvPr id="345" name="円/楕円 344"/>
        <xdr:cNvSpPr/>
      </xdr:nvSpPr>
      <xdr:spPr>
        <a:xfrm>
          <a:off x="12954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49184</xdr:rowOff>
    </xdr:from>
    <xdr:ext cx="762000" cy="259045"/>
    <xdr:sp macro="" textlink="">
      <xdr:nvSpPr>
        <xdr:cNvPr id="346" name="テキスト ボックス 345"/>
        <xdr:cNvSpPr txBox="1"/>
      </xdr:nvSpPr>
      <xdr:spPr>
        <a:xfrm>
          <a:off x="12623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旧町村の均衡ある発展を目指し、まちづくり計画に則り、事業を進めてきた結果、地方債残高が増加ししたため、高い率になっている。近年まちづくり計画に掲げる事業が終了してきていることから、「地方債発行額＜地方債償還額」といった地方債残高を縮減できる取組を実施してきていることから、今後は率が下がっていくことが見込まれ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61" name="直線コネクタ 36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62" name="テキスト ボックス 36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5" name="直線コネクタ 36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6" name="テキスト ボックス 36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18415</xdr:rowOff>
    </xdr:from>
    <xdr:to>
      <xdr:col>7</xdr:col>
      <xdr:colOff>15875</xdr:colOff>
      <xdr:row>81</xdr:row>
      <xdr:rowOff>52705</xdr:rowOff>
    </xdr:to>
    <xdr:cxnSp macro="">
      <xdr:nvCxnSpPr>
        <xdr:cNvPr id="370" name="直線コネクタ 369"/>
        <xdr:cNvCxnSpPr/>
      </xdr:nvCxnSpPr>
      <xdr:spPr>
        <a:xfrm flipV="1">
          <a:off x="4826000" y="1253426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71"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72" name="直線コネクタ 371"/>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104792</xdr:rowOff>
    </xdr:from>
    <xdr:ext cx="762000" cy="259045"/>
    <xdr:sp macro="" textlink="">
      <xdr:nvSpPr>
        <xdr:cNvPr id="373"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18415</xdr:rowOff>
    </xdr:from>
    <xdr:to>
      <xdr:col>7</xdr:col>
      <xdr:colOff>104775</xdr:colOff>
      <xdr:row>73</xdr:row>
      <xdr:rowOff>18415</xdr:rowOff>
    </xdr:to>
    <xdr:cxnSp macro="">
      <xdr:nvCxnSpPr>
        <xdr:cNvPr id="374" name="直線コネクタ 373"/>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149861</xdr:rowOff>
    </xdr:from>
    <xdr:to>
      <xdr:col>7</xdr:col>
      <xdr:colOff>15875</xdr:colOff>
      <xdr:row>80</xdr:row>
      <xdr:rowOff>35561</xdr:rowOff>
    </xdr:to>
    <xdr:cxnSp macro="">
      <xdr:nvCxnSpPr>
        <xdr:cNvPr id="375" name="直線コネクタ 374"/>
        <xdr:cNvCxnSpPr/>
      </xdr:nvCxnSpPr>
      <xdr:spPr>
        <a:xfrm>
          <a:off x="3987800" y="1369441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138447</xdr:rowOff>
    </xdr:from>
    <xdr:ext cx="762000" cy="259045"/>
    <xdr:sp macro="" textlink="">
      <xdr:nvSpPr>
        <xdr:cNvPr id="376"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77" name="フローチャート : 判断 376"/>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149861</xdr:rowOff>
    </xdr:from>
    <xdr:to>
      <xdr:col>5</xdr:col>
      <xdr:colOff>549275</xdr:colOff>
      <xdr:row>80</xdr:row>
      <xdr:rowOff>41275</xdr:rowOff>
    </xdr:to>
    <xdr:cxnSp macro="">
      <xdr:nvCxnSpPr>
        <xdr:cNvPr id="378" name="直線コネクタ 377"/>
        <xdr:cNvCxnSpPr/>
      </xdr:nvCxnSpPr>
      <xdr:spPr>
        <a:xfrm flipV="1">
          <a:off x="3098800" y="1369441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121920</xdr:rowOff>
    </xdr:from>
    <xdr:to>
      <xdr:col>5</xdr:col>
      <xdr:colOff>600075</xdr:colOff>
      <xdr:row>77</xdr:row>
      <xdr:rowOff>52070</xdr:rowOff>
    </xdr:to>
    <xdr:sp macro="" textlink="">
      <xdr:nvSpPr>
        <xdr:cNvPr id="379" name="フローチャート : 判断 378"/>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80" name="テキスト ボックス 379"/>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24130</xdr:rowOff>
    </xdr:from>
    <xdr:to>
      <xdr:col>4</xdr:col>
      <xdr:colOff>346075</xdr:colOff>
      <xdr:row>80</xdr:row>
      <xdr:rowOff>41275</xdr:rowOff>
    </xdr:to>
    <xdr:cxnSp macro="">
      <xdr:nvCxnSpPr>
        <xdr:cNvPr id="381" name="直線コネクタ 380"/>
        <xdr:cNvCxnSpPr/>
      </xdr:nvCxnSpPr>
      <xdr:spPr>
        <a:xfrm>
          <a:off x="2209800" y="137401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24764</xdr:rowOff>
    </xdr:from>
    <xdr:to>
      <xdr:col>4</xdr:col>
      <xdr:colOff>396875</xdr:colOff>
      <xdr:row>77</xdr:row>
      <xdr:rowOff>126364</xdr:rowOff>
    </xdr:to>
    <xdr:sp macro="" textlink="">
      <xdr:nvSpPr>
        <xdr:cNvPr id="382" name="フローチャート : 判断 381"/>
        <xdr:cNvSpPr/>
      </xdr:nvSpPr>
      <xdr:spPr>
        <a:xfrm>
          <a:off x="3048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136541</xdr:rowOff>
    </xdr:from>
    <xdr:ext cx="762000" cy="259045"/>
    <xdr:sp macro="" textlink="">
      <xdr:nvSpPr>
        <xdr:cNvPr id="383" name="テキスト ボックス 382"/>
        <xdr:cNvSpPr txBox="1"/>
      </xdr:nvSpPr>
      <xdr:spPr>
        <a:xfrm>
          <a:off x="2717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24130</xdr:rowOff>
    </xdr:from>
    <xdr:to>
      <xdr:col>3</xdr:col>
      <xdr:colOff>142875</xdr:colOff>
      <xdr:row>80</xdr:row>
      <xdr:rowOff>92711</xdr:rowOff>
    </xdr:to>
    <xdr:cxnSp macro="">
      <xdr:nvCxnSpPr>
        <xdr:cNvPr id="384" name="直線コネクタ 383"/>
        <xdr:cNvCxnSpPr/>
      </xdr:nvCxnSpPr>
      <xdr:spPr>
        <a:xfrm flipV="1">
          <a:off x="1320800" y="137401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47625</xdr:rowOff>
    </xdr:from>
    <xdr:to>
      <xdr:col>3</xdr:col>
      <xdr:colOff>193675</xdr:colOff>
      <xdr:row>77</xdr:row>
      <xdr:rowOff>149225</xdr:rowOff>
    </xdr:to>
    <xdr:sp macro="" textlink="">
      <xdr:nvSpPr>
        <xdr:cNvPr id="385" name="フローチャート : 判断 384"/>
        <xdr:cNvSpPr/>
      </xdr:nvSpPr>
      <xdr:spPr>
        <a:xfrm>
          <a:off x="2159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159402</xdr:rowOff>
    </xdr:from>
    <xdr:ext cx="762000" cy="259045"/>
    <xdr:sp macro="" textlink="">
      <xdr:nvSpPr>
        <xdr:cNvPr id="386" name="テキスト ボックス 385"/>
        <xdr:cNvSpPr txBox="1"/>
      </xdr:nvSpPr>
      <xdr:spPr>
        <a:xfrm>
          <a:off x="1828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93345</xdr:rowOff>
    </xdr:from>
    <xdr:to>
      <xdr:col>1</xdr:col>
      <xdr:colOff>676275</xdr:colOff>
      <xdr:row>78</xdr:row>
      <xdr:rowOff>23495</xdr:rowOff>
    </xdr:to>
    <xdr:sp macro="" textlink="">
      <xdr:nvSpPr>
        <xdr:cNvPr id="387" name="フローチャート : 判断 386"/>
        <xdr:cNvSpPr/>
      </xdr:nvSpPr>
      <xdr:spPr>
        <a:xfrm>
          <a:off x="1270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33672</xdr:rowOff>
    </xdr:from>
    <xdr:ext cx="762000" cy="259045"/>
    <xdr:sp macro="" textlink="">
      <xdr:nvSpPr>
        <xdr:cNvPr id="388" name="テキスト ボックス 387"/>
        <xdr:cNvSpPr txBox="1"/>
      </xdr:nvSpPr>
      <xdr:spPr>
        <a:xfrm>
          <a:off x="939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156211</xdr:rowOff>
    </xdr:from>
    <xdr:to>
      <xdr:col>7</xdr:col>
      <xdr:colOff>66675</xdr:colOff>
      <xdr:row>80</xdr:row>
      <xdr:rowOff>86361</xdr:rowOff>
    </xdr:to>
    <xdr:sp macro="" textlink="">
      <xdr:nvSpPr>
        <xdr:cNvPr id="394" name="円/楕円 393"/>
        <xdr:cNvSpPr/>
      </xdr:nvSpPr>
      <xdr:spPr>
        <a:xfrm>
          <a:off x="4775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128288</xdr:rowOff>
    </xdr:from>
    <xdr:ext cx="762000" cy="259045"/>
    <xdr:sp macro="" textlink="">
      <xdr:nvSpPr>
        <xdr:cNvPr id="395" name="公債費該当値テキスト"/>
        <xdr:cNvSpPr txBox="1"/>
      </xdr:nvSpPr>
      <xdr:spPr>
        <a:xfrm>
          <a:off x="4914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99061</xdr:rowOff>
    </xdr:from>
    <xdr:to>
      <xdr:col>5</xdr:col>
      <xdr:colOff>600075</xdr:colOff>
      <xdr:row>80</xdr:row>
      <xdr:rowOff>29211</xdr:rowOff>
    </xdr:to>
    <xdr:sp macro="" textlink="">
      <xdr:nvSpPr>
        <xdr:cNvPr id="396" name="円/楕円 395"/>
        <xdr:cNvSpPr/>
      </xdr:nvSpPr>
      <xdr:spPr>
        <a:xfrm>
          <a:off x="3937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13988</xdr:rowOff>
    </xdr:from>
    <xdr:ext cx="736600" cy="259045"/>
    <xdr:sp macro="" textlink="">
      <xdr:nvSpPr>
        <xdr:cNvPr id="397" name="テキスト ボックス 396"/>
        <xdr:cNvSpPr txBox="1"/>
      </xdr:nvSpPr>
      <xdr:spPr>
        <a:xfrm>
          <a:off x="3606800" y="137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161925</xdr:rowOff>
    </xdr:from>
    <xdr:to>
      <xdr:col>4</xdr:col>
      <xdr:colOff>396875</xdr:colOff>
      <xdr:row>80</xdr:row>
      <xdr:rowOff>92075</xdr:rowOff>
    </xdr:to>
    <xdr:sp macro="" textlink="">
      <xdr:nvSpPr>
        <xdr:cNvPr id="398" name="円/楕円 397"/>
        <xdr:cNvSpPr/>
      </xdr:nvSpPr>
      <xdr:spPr>
        <a:xfrm>
          <a:off x="3048000" y="137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76852</xdr:rowOff>
    </xdr:from>
    <xdr:ext cx="762000" cy="259045"/>
    <xdr:sp macro="" textlink="">
      <xdr:nvSpPr>
        <xdr:cNvPr id="399" name="テキスト ボックス 398"/>
        <xdr:cNvSpPr txBox="1"/>
      </xdr:nvSpPr>
      <xdr:spPr>
        <a:xfrm>
          <a:off x="2717800" y="1379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144780</xdr:rowOff>
    </xdr:from>
    <xdr:to>
      <xdr:col>3</xdr:col>
      <xdr:colOff>193675</xdr:colOff>
      <xdr:row>80</xdr:row>
      <xdr:rowOff>74930</xdr:rowOff>
    </xdr:to>
    <xdr:sp macro="" textlink="">
      <xdr:nvSpPr>
        <xdr:cNvPr id="400" name="円/楕円 399"/>
        <xdr:cNvSpPr/>
      </xdr:nvSpPr>
      <xdr:spPr>
        <a:xfrm>
          <a:off x="2159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59707</xdr:rowOff>
    </xdr:from>
    <xdr:ext cx="762000" cy="259045"/>
    <xdr:sp macro="" textlink="">
      <xdr:nvSpPr>
        <xdr:cNvPr id="401" name="テキスト ボックス 400"/>
        <xdr:cNvSpPr txBox="1"/>
      </xdr:nvSpPr>
      <xdr:spPr>
        <a:xfrm>
          <a:off x="1828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41911</xdr:rowOff>
    </xdr:from>
    <xdr:to>
      <xdr:col>1</xdr:col>
      <xdr:colOff>676275</xdr:colOff>
      <xdr:row>80</xdr:row>
      <xdr:rowOff>143511</xdr:rowOff>
    </xdr:to>
    <xdr:sp macro="" textlink="">
      <xdr:nvSpPr>
        <xdr:cNvPr id="402" name="円/楕円 401"/>
        <xdr:cNvSpPr/>
      </xdr:nvSpPr>
      <xdr:spPr>
        <a:xfrm>
          <a:off x="1270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128288</xdr:rowOff>
    </xdr:from>
    <xdr:ext cx="762000" cy="259045"/>
    <xdr:sp macro="" textlink="">
      <xdr:nvSpPr>
        <xdr:cNvPr id="403" name="テキスト ボックス 402"/>
        <xdr:cNvSpPr txBox="1"/>
      </xdr:nvSpPr>
      <xdr:spPr>
        <a:xfrm>
          <a:off x="939800" y="1384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全国平均、類似団体平均、和歌山県平均のいずれよりも低い数値になっている。大きな要因としては、人件費の経常収支比率が低いことが挙げられる。</a:t>
          </a:r>
          <a:endParaRPr lang="ja-JP" altLang="ja-JP" sz="1400">
            <a:effectLst/>
          </a:endParaRPr>
        </a:p>
        <a:p>
          <a:r>
            <a:rPr kumimoji="1" lang="ja-JP" altLang="ja-JP" sz="1100">
              <a:solidFill>
                <a:schemeClr val="dk1"/>
              </a:solidFill>
              <a:effectLst/>
              <a:latin typeface="+mn-lt"/>
              <a:ea typeface="+mn-ea"/>
              <a:cs typeface="+mn-cs"/>
            </a:rPr>
            <a:t>　これまでも経常経費の削減を図り、財政運営に努めてきたが、引き続き、事業内容を精査し、健全な財政運営に努める。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100330</xdr:rowOff>
    </xdr:to>
    <xdr:cxnSp macro="">
      <xdr:nvCxnSpPr>
        <xdr:cNvPr id="431" name="直線コネクタ 430"/>
        <xdr:cNvCxnSpPr/>
      </xdr:nvCxnSpPr>
      <xdr:spPr>
        <a:xfrm flipV="1">
          <a:off x="16510000" y="1276858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32"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33" name="直線コネクタ 432"/>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4"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5" name="直線コネクタ 434"/>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157480</xdr:rowOff>
    </xdr:from>
    <xdr:to>
      <xdr:col>24</xdr:col>
      <xdr:colOff>31750</xdr:colOff>
      <xdr:row>75</xdr:row>
      <xdr:rowOff>73660</xdr:rowOff>
    </xdr:to>
    <xdr:cxnSp macro="">
      <xdr:nvCxnSpPr>
        <xdr:cNvPr id="436" name="直線コネクタ 435"/>
        <xdr:cNvCxnSpPr/>
      </xdr:nvCxnSpPr>
      <xdr:spPr>
        <a:xfrm>
          <a:off x="15671800" y="1284478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143527</xdr:rowOff>
    </xdr:from>
    <xdr:ext cx="762000" cy="259045"/>
    <xdr:sp macro="" textlink="">
      <xdr:nvSpPr>
        <xdr:cNvPr id="437" name="公債費以外平均値テキスト"/>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38" name="フローチャート : 判断 437"/>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138430</xdr:rowOff>
    </xdr:from>
    <xdr:to>
      <xdr:col>22</xdr:col>
      <xdr:colOff>565150</xdr:colOff>
      <xdr:row>74</xdr:row>
      <xdr:rowOff>157480</xdr:rowOff>
    </xdr:to>
    <xdr:cxnSp macro="">
      <xdr:nvCxnSpPr>
        <xdr:cNvPr id="439" name="直線コネクタ 438"/>
        <xdr:cNvCxnSpPr/>
      </xdr:nvCxnSpPr>
      <xdr:spPr>
        <a:xfrm>
          <a:off x="14782800" y="128257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87630</xdr:rowOff>
    </xdr:from>
    <xdr:to>
      <xdr:col>22</xdr:col>
      <xdr:colOff>615950</xdr:colOff>
      <xdr:row>77</xdr:row>
      <xdr:rowOff>17780</xdr:rowOff>
    </xdr:to>
    <xdr:sp macro="" textlink="">
      <xdr:nvSpPr>
        <xdr:cNvPr id="440" name="フローチャート : 判断 439"/>
        <xdr:cNvSpPr/>
      </xdr:nvSpPr>
      <xdr:spPr>
        <a:xfrm>
          <a:off x="15621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2557</xdr:rowOff>
    </xdr:from>
    <xdr:ext cx="736600" cy="259045"/>
    <xdr:sp macro="" textlink="">
      <xdr:nvSpPr>
        <xdr:cNvPr id="441" name="テキスト ボックス 440"/>
        <xdr:cNvSpPr txBox="1"/>
      </xdr:nvSpPr>
      <xdr:spPr>
        <a:xfrm>
          <a:off x="15290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81280</xdr:rowOff>
    </xdr:from>
    <xdr:to>
      <xdr:col>21</xdr:col>
      <xdr:colOff>361950</xdr:colOff>
      <xdr:row>74</xdr:row>
      <xdr:rowOff>138430</xdr:rowOff>
    </xdr:to>
    <xdr:cxnSp macro="">
      <xdr:nvCxnSpPr>
        <xdr:cNvPr id="442" name="直線コネクタ 441"/>
        <xdr:cNvCxnSpPr/>
      </xdr:nvCxnSpPr>
      <xdr:spPr>
        <a:xfrm>
          <a:off x="13893800" y="1259713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43" name="フローチャート : 判断 442"/>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44" name="テキスト ボックス 443"/>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81280</xdr:rowOff>
    </xdr:from>
    <xdr:to>
      <xdr:col>20</xdr:col>
      <xdr:colOff>158750</xdr:colOff>
      <xdr:row>73</xdr:row>
      <xdr:rowOff>153670</xdr:rowOff>
    </xdr:to>
    <xdr:cxnSp macro="">
      <xdr:nvCxnSpPr>
        <xdr:cNvPr id="445" name="直線コネクタ 444"/>
        <xdr:cNvCxnSpPr/>
      </xdr:nvCxnSpPr>
      <xdr:spPr>
        <a:xfrm flipV="1">
          <a:off x="13004800" y="12597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46" name="フローチャート : 判断 445"/>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52088</xdr:rowOff>
    </xdr:from>
    <xdr:ext cx="762000" cy="259045"/>
    <xdr:sp macro="" textlink="">
      <xdr:nvSpPr>
        <xdr:cNvPr id="447" name="テキスト ボックス 446"/>
        <xdr:cNvSpPr txBox="1"/>
      </xdr:nvSpPr>
      <xdr:spPr>
        <a:xfrm>
          <a:off x="135128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48" name="フローチャート : 判断 447"/>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33038</xdr:rowOff>
    </xdr:from>
    <xdr:ext cx="762000" cy="259045"/>
    <xdr:sp macro="" textlink="">
      <xdr:nvSpPr>
        <xdr:cNvPr id="449" name="テキスト ボックス 448"/>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22860</xdr:rowOff>
    </xdr:from>
    <xdr:to>
      <xdr:col>24</xdr:col>
      <xdr:colOff>82550</xdr:colOff>
      <xdr:row>75</xdr:row>
      <xdr:rowOff>124460</xdr:rowOff>
    </xdr:to>
    <xdr:sp macro="" textlink="">
      <xdr:nvSpPr>
        <xdr:cNvPr id="455" name="円/楕円 454"/>
        <xdr:cNvSpPr/>
      </xdr:nvSpPr>
      <xdr:spPr>
        <a:xfrm>
          <a:off x="16459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39387</xdr:rowOff>
    </xdr:from>
    <xdr:ext cx="762000" cy="259045"/>
    <xdr:sp macro="" textlink="">
      <xdr:nvSpPr>
        <xdr:cNvPr id="456" name="公債費以外該当値テキスト"/>
        <xdr:cNvSpPr txBox="1"/>
      </xdr:nvSpPr>
      <xdr:spPr>
        <a:xfrm>
          <a:off x="165989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106680</xdr:rowOff>
    </xdr:from>
    <xdr:to>
      <xdr:col>22</xdr:col>
      <xdr:colOff>615950</xdr:colOff>
      <xdr:row>75</xdr:row>
      <xdr:rowOff>36830</xdr:rowOff>
    </xdr:to>
    <xdr:sp macro="" textlink="">
      <xdr:nvSpPr>
        <xdr:cNvPr id="457" name="円/楕円 456"/>
        <xdr:cNvSpPr/>
      </xdr:nvSpPr>
      <xdr:spPr>
        <a:xfrm>
          <a:off x="15621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47007</xdr:rowOff>
    </xdr:from>
    <xdr:ext cx="736600" cy="259045"/>
    <xdr:sp macro="" textlink="">
      <xdr:nvSpPr>
        <xdr:cNvPr id="458" name="テキスト ボックス 457"/>
        <xdr:cNvSpPr txBox="1"/>
      </xdr:nvSpPr>
      <xdr:spPr>
        <a:xfrm>
          <a:off x="15290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87630</xdr:rowOff>
    </xdr:from>
    <xdr:to>
      <xdr:col>21</xdr:col>
      <xdr:colOff>412750</xdr:colOff>
      <xdr:row>75</xdr:row>
      <xdr:rowOff>17780</xdr:rowOff>
    </xdr:to>
    <xdr:sp macro="" textlink="">
      <xdr:nvSpPr>
        <xdr:cNvPr id="459" name="円/楕円 458"/>
        <xdr:cNvSpPr/>
      </xdr:nvSpPr>
      <xdr:spPr>
        <a:xfrm>
          <a:off x="14732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27957</xdr:rowOff>
    </xdr:from>
    <xdr:ext cx="762000" cy="259045"/>
    <xdr:sp macro="" textlink="">
      <xdr:nvSpPr>
        <xdr:cNvPr id="460" name="テキスト ボックス 459"/>
        <xdr:cNvSpPr txBox="1"/>
      </xdr:nvSpPr>
      <xdr:spPr>
        <a:xfrm>
          <a:off x="14401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30480</xdr:rowOff>
    </xdr:from>
    <xdr:to>
      <xdr:col>20</xdr:col>
      <xdr:colOff>209550</xdr:colOff>
      <xdr:row>73</xdr:row>
      <xdr:rowOff>132080</xdr:rowOff>
    </xdr:to>
    <xdr:sp macro="" textlink="">
      <xdr:nvSpPr>
        <xdr:cNvPr id="461" name="円/楕円 460"/>
        <xdr:cNvSpPr/>
      </xdr:nvSpPr>
      <xdr:spPr>
        <a:xfrm>
          <a:off x="138430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142257</xdr:rowOff>
    </xdr:from>
    <xdr:ext cx="762000" cy="259045"/>
    <xdr:sp macro="" textlink="">
      <xdr:nvSpPr>
        <xdr:cNvPr id="462" name="テキスト ボックス 461"/>
        <xdr:cNvSpPr txBox="1"/>
      </xdr:nvSpPr>
      <xdr:spPr>
        <a:xfrm>
          <a:off x="13512800" y="123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102870</xdr:rowOff>
    </xdr:from>
    <xdr:to>
      <xdr:col>19</xdr:col>
      <xdr:colOff>6350</xdr:colOff>
      <xdr:row>74</xdr:row>
      <xdr:rowOff>33020</xdr:rowOff>
    </xdr:to>
    <xdr:sp macro="" textlink="">
      <xdr:nvSpPr>
        <xdr:cNvPr id="463" name="円/楕円 462"/>
        <xdr:cNvSpPr/>
      </xdr:nvSpPr>
      <xdr:spPr>
        <a:xfrm>
          <a:off x="12954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43197</xdr:rowOff>
    </xdr:from>
    <xdr:ext cx="762000" cy="259045"/>
    <xdr:sp macro="" textlink="">
      <xdr:nvSpPr>
        <xdr:cNvPr id="464" name="テキスト ボックス 463"/>
        <xdr:cNvSpPr txBox="1"/>
      </xdr:nvSpPr>
      <xdr:spPr>
        <a:xfrm>
          <a:off x="12623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和歌山県みなべ町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14300</xdr:rowOff>
    </xdr:from>
    <xdr:to>
      <xdr:col>4</xdr:col>
      <xdr:colOff>1117600</xdr:colOff>
      <xdr:row>19</xdr:row>
      <xdr:rowOff>107057</xdr:rowOff>
    </xdr:to>
    <xdr:cxnSp macro="">
      <xdr:nvCxnSpPr>
        <xdr:cNvPr id="47" name="直線コネクタ 46"/>
        <xdr:cNvCxnSpPr/>
      </xdr:nvCxnSpPr>
      <xdr:spPr bwMode="auto">
        <a:xfrm flipV="1">
          <a:off x="5651500" y="2119325"/>
          <a:ext cx="0" cy="12929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79134</xdr:rowOff>
    </xdr:from>
    <xdr:ext cx="762000" cy="259045"/>
    <xdr:sp macro="" textlink="">
      <xdr:nvSpPr>
        <xdr:cNvPr id="48" name="人口1人当たり決算額の推移最小値テキスト130"/>
        <xdr:cNvSpPr txBox="1"/>
      </xdr:nvSpPr>
      <xdr:spPr>
        <a:xfrm>
          <a:off x="5740400" y="338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78,207</a:t>
          </a:r>
          <a:endParaRPr kumimoji="1" lang="ja-JP" altLang="en-US" sz="1000" b="1">
            <a:latin typeface="ＭＳ Ｐゴシック"/>
          </a:endParaRPr>
        </a:p>
      </xdr:txBody>
    </xdr:sp>
    <xdr:clientData/>
  </xdr:oneCellAnchor>
  <xdr:twoCellAnchor>
    <xdr:from>
      <xdr:col>4</xdr:col>
      <xdr:colOff>1028700</xdr:colOff>
      <xdr:row>19</xdr:row>
      <xdr:rowOff>107057</xdr:rowOff>
    </xdr:from>
    <xdr:to>
      <xdr:col>5</xdr:col>
      <xdr:colOff>73025</xdr:colOff>
      <xdr:row>19</xdr:row>
      <xdr:rowOff>107057</xdr:rowOff>
    </xdr:to>
    <xdr:cxnSp macro="">
      <xdr:nvCxnSpPr>
        <xdr:cNvPr id="49" name="直線コネクタ 48"/>
        <xdr:cNvCxnSpPr/>
      </xdr:nvCxnSpPr>
      <xdr:spPr bwMode="auto">
        <a:xfrm>
          <a:off x="5562600" y="3412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100677</xdr:rowOff>
    </xdr:from>
    <xdr:ext cx="762000" cy="259045"/>
    <xdr:sp macro="" textlink="">
      <xdr:nvSpPr>
        <xdr:cNvPr id="50" name="人口1人当たり決算額の推移最大値テキスト130"/>
        <xdr:cNvSpPr txBox="1"/>
      </xdr:nvSpPr>
      <xdr:spPr>
        <a:xfrm>
          <a:off x="5740400" y="186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196,978</a:t>
          </a:r>
          <a:endParaRPr kumimoji="1" lang="ja-JP" altLang="en-US" sz="1000" b="1">
            <a:latin typeface="ＭＳ Ｐゴシック"/>
          </a:endParaRPr>
        </a:p>
      </xdr:txBody>
    </xdr:sp>
    <xdr:clientData/>
  </xdr:oneCellAnchor>
  <xdr:twoCellAnchor>
    <xdr:from>
      <xdr:col>4</xdr:col>
      <xdr:colOff>1028700</xdr:colOff>
      <xdr:row>12</xdr:row>
      <xdr:rowOff>14300</xdr:rowOff>
    </xdr:from>
    <xdr:to>
      <xdr:col>5</xdr:col>
      <xdr:colOff>73025</xdr:colOff>
      <xdr:row>12</xdr:row>
      <xdr:rowOff>14300</xdr:rowOff>
    </xdr:to>
    <xdr:cxnSp macro="">
      <xdr:nvCxnSpPr>
        <xdr:cNvPr id="51" name="直線コネクタ 50"/>
        <xdr:cNvCxnSpPr/>
      </xdr:nvCxnSpPr>
      <xdr:spPr bwMode="auto">
        <a:xfrm>
          <a:off x="5562600" y="2119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54860</xdr:rowOff>
    </xdr:from>
    <xdr:to>
      <xdr:col>4</xdr:col>
      <xdr:colOff>1117600</xdr:colOff>
      <xdr:row>18</xdr:row>
      <xdr:rowOff>74019</xdr:rowOff>
    </xdr:to>
    <xdr:cxnSp macro="">
      <xdr:nvCxnSpPr>
        <xdr:cNvPr id="52" name="直線コネクタ 51"/>
        <xdr:cNvCxnSpPr/>
      </xdr:nvCxnSpPr>
      <xdr:spPr bwMode="auto">
        <a:xfrm flipV="1">
          <a:off x="5003800" y="3188585"/>
          <a:ext cx="647700" cy="19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128204</xdr:rowOff>
    </xdr:from>
    <xdr:ext cx="762000" cy="259045"/>
    <xdr:sp macro="" textlink="">
      <xdr:nvSpPr>
        <xdr:cNvPr id="53" name="人口1人当たり決算額の推移平均値テキスト130"/>
        <xdr:cNvSpPr txBox="1"/>
      </xdr:nvSpPr>
      <xdr:spPr>
        <a:xfrm>
          <a:off x="5740400" y="2747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120,366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111677</xdr:rowOff>
    </xdr:from>
    <xdr:to>
      <xdr:col>5</xdr:col>
      <xdr:colOff>34925</xdr:colOff>
      <xdr:row>17</xdr:row>
      <xdr:rowOff>41827</xdr:rowOff>
    </xdr:to>
    <xdr:sp macro="" textlink="">
      <xdr:nvSpPr>
        <xdr:cNvPr id="54" name="フローチャート : 判断 53"/>
        <xdr:cNvSpPr/>
      </xdr:nvSpPr>
      <xdr:spPr bwMode="auto">
        <a:xfrm>
          <a:off x="56007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54915</xdr:rowOff>
    </xdr:from>
    <xdr:to>
      <xdr:col>4</xdr:col>
      <xdr:colOff>469900</xdr:colOff>
      <xdr:row>18</xdr:row>
      <xdr:rowOff>74019</xdr:rowOff>
    </xdr:to>
    <xdr:cxnSp macro="">
      <xdr:nvCxnSpPr>
        <xdr:cNvPr id="55" name="直線コネクタ 54"/>
        <xdr:cNvCxnSpPr/>
      </xdr:nvCxnSpPr>
      <xdr:spPr bwMode="auto">
        <a:xfrm>
          <a:off x="4305300" y="3188640"/>
          <a:ext cx="698500" cy="19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127156</xdr:rowOff>
    </xdr:from>
    <xdr:to>
      <xdr:col>4</xdr:col>
      <xdr:colOff>520700</xdr:colOff>
      <xdr:row>17</xdr:row>
      <xdr:rowOff>57306</xdr:rowOff>
    </xdr:to>
    <xdr:sp macro="" textlink="">
      <xdr:nvSpPr>
        <xdr:cNvPr id="56" name="フローチャート : 判断 55"/>
        <xdr:cNvSpPr/>
      </xdr:nvSpPr>
      <xdr:spPr bwMode="auto">
        <a:xfrm>
          <a:off x="4953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67483</xdr:rowOff>
    </xdr:from>
    <xdr:ext cx="736600" cy="259045"/>
    <xdr:sp macro="" textlink="">
      <xdr:nvSpPr>
        <xdr:cNvPr id="57" name="テキスト ボックス 56"/>
        <xdr:cNvSpPr txBox="1"/>
      </xdr:nvSpPr>
      <xdr:spPr>
        <a:xfrm>
          <a:off x="4622800" y="268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54915</xdr:rowOff>
    </xdr:from>
    <xdr:to>
      <xdr:col>3</xdr:col>
      <xdr:colOff>904875</xdr:colOff>
      <xdr:row>18</xdr:row>
      <xdr:rowOff>91970</xdr:rowOff>
    </xdr:to>
    <xdr:cxnSp macro="">
      <xdr:nvCxnSpPr>
        <xdr:cNvPr id="58" name="直線コネクタ 57"/>
        <xdr:cNvCxnSpPr/>
      </xdr:nvCxnSpPr>
      <xdr:spPr bwMode="auto">
        <a:xfrm flipV="1">
          <a:off x="3606800" y="3188640"/>
          <a:ext cx="698500" cy="37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56247</xdr:rowOff>
    </xdr:from>
    <xdr:to>
      <xdr:col>3</xdr:col>
      <xdr:colOff>955675</xdr:colOff>
      <xdr:row>16</xdr:row>
      <xdr:rowOff>157847</xdr:rowOff>
    </xdr:to>
    <xdr:sp macro="" textlink="">
      <xdr:nvSpPr>
        <xdr:cNvPr id="59" name="フローチャート : 判断 58"/>
        <xdr:cNvSpPr/>
      </xdr:nvSpPr>
      <xdr:spPr bwMode="auto">
        <a:xfrm>
          <a:off x="4254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168024</xdr:rowOff>
    </xdr:from>
    <xdr:ext cx="762000" cy="259045"/>
    <xdr:sp macro="" textlink="">
      <xdr:nvSpPr>
        <xdr:cNvPr id="60" name="テキスト ボックス 59"/>
        <xdr:cNvSpPr txBox="1"/>
      </xdr:nvSpPr>
      <xdr:spPr>
        <a:xfrm>
          <a:off x="39243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71548</xdr:rowOff>
    </xdr:from>
    <xdr:to>
      <xdr:col>3</xdr:col>
      <xdr:colOff>206375</xdr:colOff>
      <xdr:row>18</xdr:row>
      <xdr:rowOff>91970</xdr:rowOff>
    </xdr:to>
    <xdr:cxnSp macro="">
      <xdr:nvCxnSpPr>
        <xdr:cNvPr id="61" name="直線コネクタ 60"/>
        <xdr:cNvCxnSpPr/>
      </xdr:nvCxnSpPr>
      <xdr:spPr bwMode="auto">
        <a:xfrm>
          <a:off x="2908300" y="3205273"/>
          <a:ext cx="698500" cy="20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83167</xdr:rowOff>
    </xdr:from>
    <xdr:to>
      <xdr:col>3</xdr:col>
      <xdr:colOff>257175</xdr:colOff>
      <xdr:row>17</xdr:row>
      <xdr:rowOff>13317</xdr:rowOff>
    </xdr:to>
    <xdr:sp macro="" textlink="">
      <xdr:nvSpPr>
        <xdr:cNvPr id="62" name="フローチャート : 判断 61"/>
        <xdr:cNvSpPr/>
      </xdr:nvSpPr>
      <xdr:spPr bwMode="auto">
        <a:xfrm>
          <a:off x="3556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23494</xdr:rowOff>
    </xdr:from>
    <xdr:ext cx="762000" cy="259045"/>
    <xdr:sp macro="" textlink="">
      <xdr:nvSpPr>
        <xdr:cNvPr id="63" name="テキスト ボックス 62"/>
        <xdr:cNvSpPr txBox="1"/>
      </xdr:nvSpPr>
      <xdr:spPr>
        <a:xfrm>
          <a:off x="32258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73566</xdr:rowOff>
    </xdr:from>
    <xdr:to>
      <xdr:col>2</xdr:col>
      <xdr:colOff>692150</xdr:colOff>
      <xdr:row>17</xdr:row>
      <xdr:rowOff>3716</xdr:rowOff>
    </xdr:to>
    <xdr:sp macro="" textlink="">
      <xdr:nvSpPr>
        <xdr:cNvPr id="64" name="フローチャート : 判断 63"/>
        <xdr:cNvSpPr/>
      </xdr:nvSpPr>
      <xdr:spPr bwMode="auto">
        <a:xfrm>
          <a:off x="2857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13893</xdr:rowOff>
    </xdr:from>
    <xdr:ext cx="762000" cy="259045"/>
    <xdr:sp macro="" textlink="">
      <xdr:nvSpPr>
        <xdr:cNvPr id="65" name="テキスト ボックス 64"/>
        <xdr:cNvSpPr txBox="1"/>
      </xdr:nvSpPr>
      <xdr:spPr>
        <a:xfrm>
          <a:off x="25273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4060</xdr:rowOff>
    </xdr:from>
    <xdr:to>
      <xdr:col>5</xdr:col>
      <xdr:colOff>34925</xdr:colOff>
      <xdr:row>18</xdr:row>
      <xdr:rowOff>105660</xdr:rowOff>
    </xdr:to>
    <xdr:sp macro="" textlink="">
      <xdr:nvSpPr>
        <xdr:cNvPr id="71" name="円/楕円 70"/>
        <xdr:cNvSpPr/>
      </xdr:nvSpPr>
      <xdr:spPr bwMode="auto">
        <a:xfrm>
          <a:off x="5600700" y="3137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147587</xdr:rowOff>
    </xdr:from>
    <xdr:ext cx="762000" cy="259045"/>
    <xdr:sp macro="" textlink="">
      <xdr:nvSpPr>
        <xdr:cNvPr id="72" name="人口1人当たり決算額の推移該当値テキスト130"/>
        <xdr:cNvSpPr txBox="1"/>
      </xdr:nvSpPr>
      <xdr:spPr>
        <a:xfrm>
          <a:off x="5740400" y="310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98,752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23219</xdr:rowOff>
    </xdr:from>
    <xdr:to>
      <xdr:col>4</xdr:col>
      <xdr:colOff>520700</xdr:colOff>
      <xdr:row>18</xdr:row>
      <xdr:rowOff>124820</xdr:rowOff>
    </xdr:to>
    <xdr:sp macro="" textlink="">
      <xdr:nvSpPr>
        <xdr:cNvPr id="73" name="円/楕円 72"/>
        <xdr:cNvSpPr/>
      </xdr:nvSpPr>
      <xdr:spPr bwMode="auto">
        <a:xfrm>
          <a:off x="4953000" y="315694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109596</xdr:rowOff>
    </xdr:from>
    <xdr:ext cx="736600" cy="259045"/>
    <xdr:sp macro="" textlink="">
      <xdr:nvSpPr>
        <xdr:cNvPr id="74" name="テキスト ボックス 73"/>
        <xdr:cNvSpPr txBox="1"/>
      </xdr:nvSpPr>
      <xdr:spPr>
        <a:xfrm>
          <a:off x="4622800" y="3243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96,992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4115</xdr:rowOff>
    </xdr:from>
    <xdr:to>
      <xdr:col>3</xdr:col>
      <xdr:colOff>955675</xdr:colOff>
      <xdr:row>18</xdr:row>
      <xdr:rowOff>105715</xdr:rowOff>
    </xdr:to>
    <xdr:sp macro="" textlink="">
      <xdr:nvSpPr>
        <xdr:cNvPr id="75" name="円/楕円 74"/>
        <xdr:cNvSpPr/>
      </xdr:nvSpPr>
      <xdr:spPr bwMode="auto">
        <a:xfrm>
          <a:off x="4254500" y="3137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90492</xdr:rowOff>
    </xdr:from>
    <xdr:ext cx="762000" cy="259045"/>
    <xdr:sp macro="" textlink="">
      <xdr:nvSpPr>
        <xdr:cNvPr id="76" name="テキスト ボックス 75"/>
        <xdr:cNvSpPr txBox="1"/>
      </xdr:nvSpPr>
      <xdr:spPr>
        <a:xfrm>
          <a:off x="3924300" y="322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98,747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41170</xdr:rowOff>
    </xdr:from>
    <xdr:to>
      <xdr:col>3</xdr:col>
      <xdr:colOff>257175</xdr:colOff>
      <xdr:row>18</xdr:row>
      <xdr:rowOff>142770</xdr:rowOff>
    </xdr:to>
    <xdr:sp macro="" textlink="">
      <xdr:nvSpPr>
        <xdr:cNvPr id="77" name="円/楕円 76"/>
        <xdr:cNvSpPr/>
      </xdr:nvSpPr>
      <xdr:spPr bwMode="auto">
        <a:xfrm>
          <a:off x="3556000" y="3174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127547</xdr:rowOff>
    </xdr:from>
    <xdr:ext cx="762000" cy="259045"/>
    <xdr:sp macro="" textlink="">
      <xdr:nvSpPr>
        <xdr:cNvPr id="78" name="テキスト ボックス 77"/>
        <xdr:cNvSpPr txBox="1"/>
      </xdr:nvSpPr>
      <xdr:spPr>
        <a:xfrm>
          <a:off x="3225800" y="326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95,343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20748</xdr:rowOff>
    </xdr:from>
    <xdr:to>
      <xdr:col>2</xdr:col>
      <xdr:colOff>692150</xdr:colOff>
      <xdr:row>18</xdr:row>
      <xdr:rowOff>122348</xdr:rowOff>
    </xdr:to>
    <xdr:sp macro="" textlink="">
      <xdr:nvSpPr>
        <xdr:cNvPr id="79" name="円/楕円 78"/>
        <xdr:cNvSpPr/>
      </xdr:nvSpPr>
      <xdr:spPr bwMode="auto">
        <a:xfrm>
          <a:off x="2857500" y="3154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107125</xdr:rowOff>
    </xdr:from>
    <xdr:ext cx="762000" cy="259045"/>
    <xdr:sp macro="" textlink="">
      <xdr:nvSpPr>
        <xdr:cNvPr id="80" name="テキスト ボックス 79"/>
        <xdr:cNvSpPr txBox="1"/>
      </xdr:nvSpPr>
      <xdr:spPr>
        <a:xfrm>
          <a:off x="2527300" y="324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311061</xdr:rowOff>
    </xdr:from>
    <xdr:to>
      <xdr:col>4</xdr:col>
      <xdr:colOff>1117600</xdr:colOff>
      <xdr:row>37</xdr:row>
      <xdr:rowOff>293554</xdr:rowOff>
    </xdr:to>
    <xdr:cxnSp macro="">
      <xdr:nvCxnSpPr>
        <xdr:cNvPr id="109" name="直線コネクタ 108"/>
        <xdr:cNvCxnSpPr/>
      </xdr:nvCxnSpPr>
      <xdr:spPr bwMode="auto">
        <a:xfrm flipV="1">
          <a:off x="5651500" y="6235611"/>
          <a:ext cx="0" cy="1182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265631</xdr:rowOff>
    </xdr:from>
    <xdr:ext cx="762000" cy="259045"/>
    <xdr:sp macro="" textlink="">
      <xdr:nvSpPr>
        <xdr:cNvPr id="110" name="人口1人当たり決算額の推移最小値テキスト445"/>
        <xdr:cNvSpPr txBox="1"/>
      </xdr:nvSpPr>
      <xdr:spPr>
        <a:xfrm>
          <a:off x="5740400" y="739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7,257</a:t>
          </a:r>
          <a:endParaRPr kumimoji="1" lang="ja-JP" altLang="en-US" sz="1000" b="1">
            <a:latin typeface="ＭＳ Ｐゴシック"/>
          </a:endParaRPr>
        </a:p>
      </xdr:txBody>
    </xdr:sp>
    <xdr:clientData/>
  </xdr:oneCellAnchor>
  <xdr:twoCellAnchor>
    <xdr:from>
      <xdr:col>4</xdr:col>
      <xdr:colOff>1028700</xdr:colOff>
      <xdr:row>37</xdr:row>
      <xdr:rowOff>293554</xdr:rowOff>
    </xdr:from>
    <xdr:to>
      <xdr:col>5</xdr:col>
      <xdr:colOff>73025</xdr:colOff>
      <xdr:row>37</xdr:row>
      <xdr:rowOff>293554</xdr:rowOff>
    </xdr:to>
    <xdr:cxnSp macro="">
      <xdr:nvCxnSpPr>
        <xdr:cNvPr id="111" name="直線コネクタ 110"/>
        <xdr:cNvCxnSpPr/>
      </xdr:nvCxnSpPr>
      <xdr:spPr bwMode="auto">
        <a:xfrm>
          <a:off x="5562600" y="7418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54538</xdr:rowOff>
    </xdr:from>
    <xdr:ext cx="762000" cy="259045"/>
    <xdr:sp macro="" textlink="">
      <xdr:nvSpPr>
        <xdr:cNvPr id="112" name="人口1人当たり決算額の推移最大値テキスト445"/>
        <xdr:cNvSpPr txBox="1"/>
      </xdr:nvSpPr>
      <xdr:spPr>
        <a:xfrm>
          <a:off x="5740400" y="597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69,338</a:t>
          </a:r>
          <a:endParaRPr kumimoji="1" lang="ja-JP" altLang="en-US" sz="1000" b="1">
            <a:latin typeface="ＭＳ Ｐゴシック"/>
          </a:endParaRPr>
        </a:p>
      </xdr:txBody>
    </xdr:sp>
    <xdr:clientData/>
  </xdr:oneCellAnchor>
  <xdr:twoCellAnchor>
    <xdr:from>
      <xdr:col>4</xdr:col>
      <xdr:colOff>1028700</xdr:colOff>
      <xdr:row>33</xdr:row>
      <xdr:rowOff>311061</xdr:rowOff>
    </xdr:from>
    <xdr:to>
      <xdr:col>5</xdr:col>
      <xdr:colOff>73025</xdr:colOff>
      <xdr:row>33</xdr:row>
      <xdr:rowOff>311061</xdr:rowOff>
    </xdr:to>
    <xdr:cxnSp macro="">
      <xdr:nvCxnSpPr>
        <xdr:cNvPr id="113" name="直線コネクタ 112"/>
        <xdr:cNvCxnSpPr/>
      </xdr:nvCxnSpPr>
      <xdr:spPr bwMode="auto">
        <a:xfrm>
          <a:off x="5562600" y="6235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167501</xdr:rowOff>
    </xdr:from>
    <xdr:to>
      <xdr:col>4</xdr:col>
      <xdr:colOff>1117600</xdr:colOff>
      <xdr:row>35</xdr:row>
      <xdr:rowOff>195523</xdr:rowOff>
    </xdr:to>
    <xdr:cxnSp macro="">
      <xdr:nvCxnSpPr>
        <xdr:cNvPr id="114" name="直線コネクタ 113"/>
        <xdr:cNvCxnSpPr/>
      </xdr:nvCxnSpPr>
      <xdr:spPr bwMode="auto">
        <a:xfrm flipV="1">
          <a:off x="5003800" y="6777851"/>
          <a:ext cx="647700" cy="28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251788</xdr:rowOff>
    </xdr:from>
    <xdr:ext cx="762000" cy="259045"/>
    <xdr:sp macro="" textlink="">
      <xdr:nvSpPr>
        <xdr:cNvPr id="115" name="人口1人当たり決算額の推移平均値テキスト445"/>
        <xdr:cNvSpPr txBox="1"/>
      </xdr:nvSpPr>
      <xdr:spPr>
        <a:xfrm>
          <a:off x="5740400" y="6862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32,317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279711</xdr:rowOff>
    </xdr:from>
    <xdr:to>
      <xdr:col>5</xdr:col>
      <xdr:colOff>34925</xdr:colOff>
      <xdr:row>36</xdr:row>
      <xdr:rowOff>38411</xdr:rowOff>
    </xdr:to>
    <xdr:sp macro="" textlink="">
      <xdr:nvSpPr>
        <xdr:cNvPr id="116" name="フローチャート : 判断 115"/>
        <xdr:cNvSpPr/>
      </xdr:nvSpPr>
      <xdr:spPr bwMode="auto">
        <a:xfrm>
          <a:off x="56007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195523</xdr:rowOff>
    </xdr:from>
    <xdr:to>
      <xdr:col>4</xdr:col>
      <xdr:colOff>469900</xdr:colOff>
      <xdr:row>35</xdr:row>
      <xdr:rowOff>199313</xdr:rowOff>
    </xdr:to>
    <xdr:cxnSp macro="">
      <xdr:nvCxnSpPr>
        <xdr:cNvPr id="117" name="直線コネクタ 116"/>
        <xdr:cNvCxnSpPr/>
      </xdr:nvCxnSpPr>
      <xdr:spPr bwMode="auto">
        <a:xfrm flipV="1">
          <a:off x="4305300" y="6805873"/>
          <a:ext cx="698500" cy="3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260680</xdr:rowOff>
    </xdr:from>
    <xdr:to>
      <xdr:col>4</xdr:col>
      <xdr:colOff>520700</xdr:colOff>
      <xdr:row>36</xdr:row>
      <xdr:rowOff>19380</xdr:rowOff>
    </xdr:to>
    <xdr:sp macro="" textlink="">
      <xdr:nvSpPr>
        <xdr:cNvPr id="118" name="フローチャート : 判断 117"/>
        <xdr:cNvSpPr/>
      </xdr:nvSpPr>
      <xdr:spPr bwMode="auto">
        <a:xfrm>
          <a:off x="4953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4157</xdr:rowOff>
    </xdr:from>
    <xdr:ext cx="736600" cy="259045"/>
    <xdr:sp macro="" textlink="">
      <xdr:nvSpPr>
        <xdr:cNvPr id="119" name="テキスト ボックス 118"/>
        <xdr:cNvSpPr txBox="1"/>
      </xdr:nvSpPr>
      <xdr:spPr>
        <a:xfrm>
          <a:off x="4622800" y="6957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81814</xdr:rowOff>
    </xdr:from>
    <xdr:to>
      <xdr:col>3</xdr:col>
      <xdr:colOff>904875</xdr:colOff>
      <xdr:row>35</xdr:row>
      <xdr:rowOff>199313</xdr:rowOff>
    </xdr:to>
    <xdr:cxnSp macro="">
      <xdr:nvCxnSpPr>
        <xdr:cNvPr id="120" name="直線コネクタ 119"/>
        <xdr:cNvCxnSpPr/>
      </xdr:nvCxnSpPr>
      <xdr:spPr bwMode="auto">
        <a:xfrm>
          <a:off x="3606800" y="6692164"/>
          <a:ext cx="698500" cy="117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202025</xdr:rowOff>
    </xdr:from>
    <xdr:to>
      <xdr:col>3</xdr:col>
      <xdr:colOff>955675</xdr:colOff>
      <xdr:row>35</xdr:row>
      <xdr:rowOff>303625</xdr:rowOff>
    </xdr:to>
    <xdr:sp macro="" textlink="">
      <xdr:nvSpPr>
        <xdr:cNvPr id="121" name="フローチャート : 判断 120"/>
        <xdr:cNvSpPr/>
      </xdr:nvSpPr>
      <xdr:spPr bwMode="auto">
        <a:xfrm>
          <a:off x="4254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288402</xdr:rowOff>
    </xdr:from>
    <xdr:ext cx="762000" cy="259045"/>
    <xdr:sp macro="" textlink="">
      <xdr:nvSpPr>
        <xdr:cNvPr id="122" name="テキスト ボックス 121"/>
        <xdr:cNvSpPr txBox="1"/>
      </xdr:nvSpPr>
      <xdr:spPr>
        <a:xfrm>
          <a:off x="39243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31674</xdr:rowOff>
    </xdr:from>
    <xdr:to>
      <xdr:col>3</xdr:col>
      <xdr:colOff>206375</xdr:colOff>
      <xdr:row>35</xdr:row>
      <xdr:rowOff>81814</xdr:rowOff>
    </xdr:to>
    <xdr:cxnSp macro="">
      <xdr:nvCxnSpPr>
        <xdr:cNvPr id="123" name="直線コネクタ 122"/>
        <xdr:cNvCxnSpPr/>
      </xdr:nvCxnSpPr>
      <xdr:spPr bwMode="auto">
        <a:xfrm>
          <a:off x="2908300" y="6642024"/>
          <a:ext cx="698500" cy="50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125349</xdr:rowOff>
    </xdr:from>
    <xdr:to>
      <xdr:col>3</xdr:col>
      <xdr:colOff>257175</xdr:colOff>
      <xdr:row>35</xdr:row>
      <xdr:rowOff>226949</xdr:rowOff>
    </xdr:to>
    <xdr:sp macro="" textlink="">
      <xdr:nvSpPr>
        <xdr:cNvPr id="124" name="フローチャート : 判断 123"/>
        <xdr:cNvSpPr/>
      </xdr:nvSpPr>
      <xdr:spPr bwMode="auto">
        <a:xfrm>
          <a:off x="3556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211726</xdr:rowOff>
    </xdr:from>
    <xdr:ext cx="762000" cy="259045"/>
    <xdr:sp macro="" textlink="">
      <xdr:nvSpPr>
        <xdr:cNvPr id="125" name="テキスト ボックス 124"/>
        <xdr:cNvSpPr txBox="1"/>
      </xdr:nvSpPr>
      <xdr:spPr>
        <a:xfrm>
          <a:off x="32258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77153</xdr:rowOff>
    </xdr:from>
    <xdr:to>
      <xdr:col>2</xdr:col>
      <xdr:colOff>692150</xdr:colOff>
      <xdr:row>35</xdr:row>
      <xdr:rowOff>178753</xdr:rowOff>
    </xdr:to>
    <xdr:sp macro="" textlink="">
      <xdr:nvSpPr>
        <xdr:cNvPr id="126" name="フローチャート : 判断 125"/>
        <xdr:cNvSpPr/>
      </xdr:nvSpPr>
      <xdr:spPr bwMode="auto">
        <a:xfrm>
          <a:off x="2857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163530</xdr:rowOff>
    </xdr:from>
    <xdr:ext cx="762000" cy="259045"/>
    <xdr:sp macro="" textlink="">
      <xdr:nvSpPr>
        <xdr:cNvPr id="127" name="テキスト ボックス 126"/>
        <xdr:cNvSpPr txBox="1"/>
      </xdr:nvSpPr>
      <xdr:spPr>
        <a:xfrm>
          <a:off x="25273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116701</xdr:rowOff>
    </xdr:from>
    <xdr:to>
      <xdr:col>5</xdr:col>
      <xdr:colOff>34925</xdr:colOff>
      <xdr:row>35</xdr:row>
      <xdr:rowOff>218301</xdr:rowOff>
    </xdr:to>
    <xdr:sp macro="" textlink="">
      <xdr:nvSpPr>
        <xdr:cNvPr id="133" name="円/楕円 132"/>
        <xdr:cNvSpPr/>
      </xdr:nvSpPr>
      <xdr:spPr bwMode="auto">
        <a:xfrm>
          <a:off x="5600700" y="6727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304678</xdr:rowOff>
    </xdr:from>
    <xdr:ext cx="762000" cy="259045"/>
    <xdr:sp macro="" textlink="">
      <xdr:nvSpPr>
        <xdr:cNvPr id="134" name="人口1人当たり決算額の推移該当値テキスト445"/>
        <xdr:cNvSpPr txBox="1"/>
      </xdr:nvSpPr>
      <xdr:spPr>
        <a:xfrm>
          <a:off x="5740400" y="657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40,874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144723</xdr:rowOff>
    </xdr:from>
    <xdr:to>
      <xdr:col>4</xdr:col>
      <xdr:colOff>520700</xdr:colOff>
      <xdr:row>35</xdr:row>
      <xdr:rowOff>246323</xdr:rowOff>
    </xdr:to>
    <xdr:sp macro="" textlink="">
      <xdr:nvSpPr>
        <xdr:cNvPr id="135" name="円/楕円 134"/>
        <xdr:cNvSpPr/>
      </xdr:nvSpPr>
      <xdr:spPr bwMode="auto">
        <a:xfrm>
          <a:off x="4953000" y="6755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256500</xdr:rowOff>
    </xdr:from>
    <xdr:ext cx="736600" cy="259045"/>
    <xdr:sp macro="" textlink="">
      <xdr:nvSpPr>
        <xdr:cNvPr id="136" name="テキスト ボックス 135"/>
        <xdr:cNvSpPr txBox="1"/>
      </xdr:nvSpPr>
      <xdr:spPr>
        <a:xfrm>
          <a:off x="4622800" y="652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39,403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148513</xdr:rowOff>
    </xdr:from>
    <xdr:to>
      <xdr:col>3</xdr:col>
      <xdr:colOff>955675</xdr:colOff>
      <xdr:row>35</xdr:row>
      <xdr:rowOff>250113</xdr:rowOff>
    </xdr:to>
    <xdr:sp macro="" textlink="">
      <xdr:nvSpPr>
        <xdr:cNvPr id="137" name="円/楕円 136"/>
        <xdr:cNvSpPr/>
      </xdr:nvSpPr>
      <xdr:spPr bwMode="auto">
        <a:xfrm>
          <a:off x="4254500" y="6758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260290</xdr:rowOff>
    </xdr:from>
    <xdr:ext cx="762000" cy="259045"/>
    <xdr:sp macro="" textlink="">
      <xdr:nvSpPr>
        <xdr:cNvPr id="138" name="テキスト ボックス 137"/>
        <xdr:cNvSpPr txBox="1"/>
      </xdr:nvSpPr>
      <xdr:spPr>
        <a:xfrm>
          <a:off x="3924300" y="65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39,204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31014</xdr:rowOff>
    </xdr:from>
    <xdr:to>
      <xdr:col>3</xdr:col>
      <xdr:colOff>257175</xdr:colOff>
      <xdr:row>35</xdr:row>
      <xdr:rowOff>132614</xdr:rowOff>
    </xdr:to>
    <xdr:sp macro="" textlink="">
      <xdr:nvSpPr>
        <xdr:cNvPr id="139" name="円/楕円 138"/>
        <xdr:cNvSpPr/>
      </xdr:nvSpPr>
      <xdr:spPr bwMode="auto">
        <a:xfrm>
          <a:off x="3556000" y="6641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142790</xdr:rowOff>
    </xdr:from>
    <xdr:ext cx="762000" cy="259045"/>
    <xdr:sp macro="" textlink="">
      <xdr:nvSpPr>
        <xdr:cNvPr id="140" name="テキスト ボックス 139"/>
        <xdr:cNvSpPr txBox="1"/>
      </xdr:nvSpPr>
      <xdr:spPr>
        <a:xfrm>
          <a:off x="3225800" y="641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45,372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323774</xdr:rowOff>
    </xdr:from>
    <xdr:to>
      <xdr:col>2</xdr:col>
      <xdr:colOff>692150</xdr:colOff>
      <xdr:row>35</xdr:row>
      <xdr:rowOff>82474</xdr:rowOff>
    </xdr:to>
    <xdr:sp macro="" textlink="">
      <xdr:nvSpPr>
        <xdr:cNvPr id="141" name="円/楕円 140"/>
        <xdr:cNvSpPr/>
      </xdr:nvSpPr>
      <xdr:spPr bwMode="auto">
        <a:xfrm>
          <a:off x="2857500" y="6591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92651</xdr:rowOff>
    </xdr:from>
    <xdr:ext cx="762000" cy="259045"/>
    <xdr:sp macro="" textlink="">
      <xdr:nvSpPr>
        <xdr:cNvPr id="142" name="テキスト ボックス 141"/>
        <xdr:cNvSpPr txBox="1"/>
      </xdr:nvSpPr>
      <xdr:spPr>
        <a:xfrm>
          <a:off x="2527300" y="636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和歌山県みなべ町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13,280
13,199
120.28
9,473,275
8,642,276
621,715
5,452,089
10,347,970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37.1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89914</xdr:rowOff>
    </xdr:from>
    <xdr:to>
      <xdr:col>6</xdr:col>
      <xdr:colOff>510540</xdr:colOff>
      <xdr:row>38</xdr:row>
      <xdr:rowOff>88967</xdr:rowOff>
    </xdr:to>
    <xdr:cxnSp macro="">
      <xdr:nvCxnSpPr>
        <xdr:cNvPr id="58" name="直線コネクタ 57"/>
        <xdr:cNvCxnSpPr/>
      </xdr:nvCxnSpPr>
      <xdr:spPr>
        <a:xfrm flipV="1">
          <a:off x="4633595" y="5233414"/>
          <a:ext cx="1270" cy="137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92794</xdr:rowOff>
    </xdr:from>
    <xdr:ext cx="534377" cy="259045"/>
    <xdr:sp macro="" textlink="">
      <xdr:nvSpPr>
        <xdr:cNvPr id="59" name="人件費最小値テキスト"/>
        <xdr:cNvSpPr txBox="1"/>
      </xdr:nvSpPr>
      <xdr:spPr>
        <a:xfrm>
          <a:off x="4686300" y="660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51,107</a:t>
          </a:r>
          <a:endParaRPr kumimoji="1" lang="ja-JP" altLang="en-US" sz="1000" b="1">
            <a:latin typeface="ＭＳ Ｐゴシック"/>
          </a:endParaRPr>
        </a:p>
      </xdr:txBody>
    </xdr:sp>
    <xdr:clientData/>
  </xdr:oneCellAnchor>
  <xdr:twoCellAnchor>
    <xdr:from>
      <xdr:col>6</xdr:col>
      <xdr:colOff>422275</xdr:colOff>
      <xdr:row>38</xdr:row>
      <xdr:rowOff>88967</xdr:rowOff>
    </xdr:from>
    <xdr:to>
      <xdr:col>6</xdr:col>
      <xdr:colOff>600075</xdr:colOff>
      <xdr:row>38</xdr:row>
      <xdr:rowOff>88967</xdr:rowOff>
    </xdr:to>
    <xdr:cxnSp macro="">
      <xdr:nvCxnSpPr>
        <xdr:cNvPr id="60" name="直線コネクタ 59"/>
        <xdr:cNvCxnSpPr/>
      </xdr:nvCxnSpPr>
      <xdr:spPr>
        <a:xfrm>
          <a:off x="4546600" y="660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36591</xdr:rowOff>
    </xdr:from>
    <xdr:ext cx="599010" cy="259045"/>
    <xdr:sp macro="" textlink="">
      <xdr:nvSpPr>
        <xdr:cNvPr id="61" name="人件費最大値テキスト"/>
        <xdr:cNvSpPr txBox="1"/>
      </xdr:nvSpPr>
      <xdr:spPr>
        <a:xfrm>
          <a:off x="4686300" y="500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135,049</a:t>
          </a:r>
          <a:endParaRPr kumimoji="1" lang="ja-JP" altLang="en-US" sz="1000" b="1">
            <a:latin typeface="ＭＳ Ｐゴシック"/>
          </a:endParaRPr>
        </a:p>
      </xdr:txBody>
    </xdr:sp>
    <xdr:clientData/>
  </xdr:oneCellAnchor>
  <xdr:twoCellAnchor>
    <xdr:from>
      <xdr:col>6</xdr:col>
      <xdr:colOff>422275</xdr:colOff>
      <xdr:row>30</xdr:row>
      <xdr:rowOff>89914</xdr:rowOff>
    </xdr:from>
    <xdr:to>
      <xdr:col>6</xdr:col>
      <xdr:colOff>600075</xdr:colOff>
      <xdr:row>30</xdr:row>
      <xdr:rowOff>89914</xdr:rowOff>
    </xdr:to>
    <xdr:cxnSp macro="">
      <xdr:nvCxnSpPr>
        <xdr:cNvPr id="62" name="直線コネクタ 61"/>
        <xdr:cNvCxnSpPr/>
      </xdr:nvCxnSpPr>
      <xdr:spPr>
        <a:xfrm>
          <a:off x="4546600" y="523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80966</xdr:rowOff>
    </xdr:from>
    <xdr:to>
      <xdr:col>6</xdr:col>
      <xdr:colOff>511175</xdr:colOff>
      <xdr:row>36</xdr:row>
      <xdr:rowOff>113330</xdr:rowOff>
    </xdr:to>
    <xdr:cxnSp macro="">
      <xdr:nvCxnSpPr>
        <xdr:cNvPr id="63" name="直線コネクタ 62"/>
        <xdr:cNvCxnSpPr/>
      </xdr:nvCxnSpPr>
      <xdr:spPr>
        <a:xfrm>
          <a:off x="3797300" y="6253166"/>
          <a:ext cx="838200" cy="3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78858</xdr:rowOff>
    </xdr:from>
    <xdr:ext cx="534377" cy="259045"/>
    <xdr:sp macro="" textlink="">
      <xdr:nvSpPr>
        <xdr:cNvPr id="64" name="人件費平均値テキスト"/>
        <xdr:cNvSpPr txBox="1"/>
      </xdr:nvSpPr>
      <xdr:spPr>
        <a:xfrm>
          <a:off x="4686300" y="5736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92,016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55981</xdr:rowOff>
    </xdr:from>
    <xdr:to>
      <xdr:col>6</xdr:col>
      <xdr:colOff>561975</xdr:colOff>
      <xdr:row>34</xdr:row>
      <xdr:rowOff>157581</xdr:rowOff>
    </xdr:to>
    <xdr:sp macro="" textlink="">
      <xdr:nvSpPr>
        <xdr:cNvPr id="65" name="フローチャート : 判断 64"/>
        <xdr:cNvSpPr/>
      </xdr:nvSpPr>
      <xdr:spPr>
        <a:xfrm>
          <a:off x="45847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48456</xdr:rowOff>
    </xdr:from>
    <xdr:to>
      <xdr:col>5</xdr:col>
      <xdr:colOff>358775</xdr:colOff>
      <xdr:row>36</xdr:row>
      <xdr:rowOff>80966</xdr:rowOff>
    </xdr:to>
    <xdr:cxnSp macro="">
      <xdr:nvCxnSpPr>
        <xdr:cNvPr id="66" name="直線コネクタ 65"/>
        <xdr:cNvCxnSpPr/>
      </xdr:nvCxnSpPr>
      <xdr:spPr>
        <a:xfrm>
          <a:off x="2908300" y="6220656"/>
          <a:ext cx="889000" cy="3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53973</xdr:rowOff>
    </xdr:from>
    <xdr:to>
      <xdr:col>5</xdr:col>
      <xdr:colOff>409575</xdr:colOff>
      <xdr:row>34</xdr:row>
      <xdr:rowOff>155573</xdr:rowOff>
    </xdr:to>
    <xdr:sp macro="" textlink="">
      <xdr:nvSpPr>
        <xdr:cNvPr id="67" name="フローチャート : 判断 66"/>
        <xdr:cNvSpPr/>
      </xdr:nvSpPr>
      <xdr:spPr>
        <a:xfrm>
          <a:off x="3746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650</xdr:rowOff>
    </xdr:from>
    <xdr:ext cx="534377" cy="259045"/>
    <xdr:sp macro="" textlink="">
      <xdr:nvSpPr>
        <xdr:cNvPr id="68" name="テキスト ボックス 67"/>
        <xdr:cNvSpPr txBox="1"/>
      </xdr:nvSpPr>
      <xdr:spPr>
        <a:xfrm>
          <a:off x="3530111" y="56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48456</xdr:rowOff>
    </xdr:from>
    <xdr:to>
      <xdr:col>4</xdr:col>
      <xdr:colOff>155575</xdr:colOff>
      <xdr:row>36</xdr:row>
      <xdr:rowOff>93376</xdr:rowOff>
    </xdr:to>
    <xdr:cxnSp macro="">
      <xdr:nvCxnSpPr>
        <xdr:cNvPr id="69" name="直線コネクタ 68"/>
        <xdr:cNvCxnSpPr/>
      </xdr:nvCxnSpPr>
      <xdr:spPr>
        <a:xfrm flipV="1">
          <a:off x="2019300" y="6220656"/>
          <a:ext cx="8890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116626</xdr:rowOff>
    </xdr:from>
    <xdr:to>
      <xdr:col>4</xdr:col>
      <xdr:colOff>206375</xdr:colOff>
      <xdr:row>34</xdr:row>
      <xdr:rowOff>46776</xdr:rowOff>
    </xdr:to>
    <xdr:sp macro="" textlink="">
      <xdr:nvSpPr>
        <xdr:cNvPr id="70" name="フローチャート : 判断 69"/>
        <xdr:cNvSpPr/>
      </xdr:nvSpPr>
      <xdr:spPr>
        <a:xfrm>
          <a:off x="2857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63303</xdr:rowOff>
    </xdr:from>
    <xdr:ext cx="534377" cy="259045"/>
    <xdr:sp macro="" textlink="">
      <xdr:nvSpPr>
        <xdr:cNvPr id="71" name="テキスト ボックス 70"/>
        <xdr:cNvSpPr txBox="1"/>
      </xdr:nvSpPr>
      <xdr:spPr>
        <a:xfrm>
          <a:off x="2641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59086</xdr:rowOff>
    </xdr:from>
    <xdr:to>
      <xdr:col>2</xdr:col>
      <xdr:colOff>638175</xdr:colOff>
      <xdr:row>36</xdr:row>
      <xdr:rowOff>93376</xdr:rowOff>
    </xdr:to>
    <xdr:cxnSp macro="">
      <xdr:nvCxnSpPr>
        <xdr:cNvPr id="72" name="直線コネクタ 71"/>
        <xdr:cNvCxnSpPr/>
      </xdr:nvCxnSpPr>
      <xdr:spPr>
        <a:xfrm>
          <a:off x="1130300" y="62312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144140</xdr:rowOff>
    </xdr:from>
    <xdr:to>
      <xdr:col>3</xdr:col>
      <xdr:colOff>3175</xdr:colOff>
      <xdr:row>34</xdr:row>
      <xdr:rowOff>74290</xdr:rowOff>
    </xdr:to>
    <xdr:sp macro="" textlink="">
      <xdr:nvSpPr>
        <xdr:cNvPr id="73" name="フローチャート : 判断 72"/>
        <xdr:cNvSpPr/>
      </xdr:nvSpPr>
      <xdr:spPr>
        <a:xfrm>
          <a:off x="1968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90817</xdr:rowOff>
    </xdr:from>
    <xdr:ext cx="534377" cy="259045"/>
    <xdr:sp macro="" textlink="">
      <xdr:nvSpPr>
        <xdr:cNvPr id="74" name="テキスト ボックス 73"/>
        <xdr:cNvSpPr txBox="1"/>
      </xdr:nvSpPr>
      <xdr:spPr>
        <a:xfrm>
          <a:off x="1752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111727</xdr:rowOff>
    </xdr:from>
    <xdr:to>
      <xdr:col>1</xdr:col>
      <xdr:colOff>485775</xdr:colOff>
      <xdr:row>34</xdr:row>
      <xdr:rowOff>41877</xdr:rowOff>
    </xdr:to>
    <xdr:sp macro="" textlink="">
      <xdr:nvSpPr>
        <xdr:cNvPr id="75" name="フローチャート : 判断 74"/>
        <xdr:cNvSpPr/>
      </xdr:nvSpPr>
      <xdr:spPr>
        <a:xfrm>
          <a:off x="1079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58404</xdr:rowOff>
    </xdr:from>
    <xdr:ext cx="534377" cy="259045"/>
    <xdr:sp macro="" textlink="">
      <xdr:nvSpPr>
        <xdr:cNvPr id="76" name="テキスト ボックス 75"/>
        <xdr:cNvSpPr txBox="1"/>
      </xdr:nvSpPr>
      <xdr:spPr>
        <a:xfrm>
          <a:off x="863111" y="5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62530</xdr:rowOff>
    </xdr:from>
    <xdr:to>
      <xdr:col>6</xdr:col>
      <xdr:colOff>561975</xdr:colOff>
      <xdr:row>36</xdr:row>
      <xdr:rowOff>164130</xdr:rowOff>
    </xdr:to>
    <xdr:sp macro="" textlink="">
      <xdr:nvSpPr>
        <xdr:cNvPr id="82" name="円/楕円 81"/>
        <xdr:cNvSpPr/>
      </xdr:nvSpPr>
      <xdr:spPr>
        <a:xfrm>
          <a:off x="4584700" y="623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40957</xdr:rowOff>
    </xdr:from>
    <xdr:ext cx="534377" cy="259045"/>
    <xdr:sp macro="" textlink="">
      <xdr:nvSpPr>
        <xdr:cNvPr id="83" name="人件費該当値テキスト"/>
        <xdr:cNvSpPr txBox="1"/>
      </xdr:nvSpPr>
      <xdr:spPr>
        <a:xfrm>
          <a:off x="4686300" y="62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70,615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30166</xdr:rowOff>
    </xdr:from>
    <xdr:to>
      <xdr:col>5</xdr:col>
      <xdr:colOff>409575</xdr:colOff>
      <xdr:row>36</xdr:row>
      <xdr:rowOff>131766</xdr:rowOff>
    </xdr:to>
    <xdr:sp macro="" textlink="">
      <xdr:nvSpPr>
        <xdr:cNvPr id="84" name="円/楕円 83"/>
        <xdr:cNvSpPr/>
      </xdr:nvSpPr>
      <xdr:spPr>
        <a:xfrm>
          <a:off x="3746500" y="6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122893</xdr:rowOff>
    </xdr:from>
    <xdr:ext cx="534377" cy="259045"/>
    <xdr:sp macro="" textlink="">
      <xdr:nvSpPr>
        <xdr:cNvPr id="85" name="テキスト ボックス 84"/>
        <xdr:cNvSpPr txBox="1"/>
      </xdr:nvSpPr>
      <xdr:spPr>
        <a:xfrm>
          <a:off x="3530111" y="629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72,597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169106</xdr:rowOff>
    </xdr:from>
    <xdr:to>
      <xdr:col>4</xdr:col>
      <xdr:colOff>206375</xdr:colOff>
      <xdr:row>36</xdr:row>
      <xdr:rowOff>99256</xdr:rowOff>
    </xdr:to>
    <xdr:sp macro="" textlink="">
      <xdr:nvSpPr>
        <xdr:cNvPr id="86" name="円/楕円 85"/>
        <xdr:cNvSpPr/>
      </xdr:nvSpPr>
      <xdr:spPr>
        <a:xfrm>
          <a:off x="2857500" y="61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90383</xdr:rowOff>
    </xdr:from>
    <xdr:ext cx="534377" cy="259045"/>
    <xdr:sp macro="" textlink="">
      <xdr:nvSpPr>
        <xdr:cNvPr id="87" name="テキスト ボックス 86"/>
        <xdr:cNvSpPr txBox="1"/>
      </xdr:nvSpPr>
      <xdr:spPr>
        <a:xfrm>
          <a:off x="2641111" y="62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74,588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42576</xdr:rowOff>
    </xdr:from>
    <xdr:to>
      <xdr:col>3</xdr:col>
      <xdr:colOff>3175</xdr:colOff>
      <xdr:row>36</xdr:row>
      <xdr:rowOff>144176</xdr:rowOff>
    </xdr:to>
    <xdr:sp macro="" textlink="">
      <xdr:nvSpPr>
        <xdr:cNvPr id="88" name="円/楕円 87"/>
        <xdr:cNvSpPr/>
      </xdr:nvSpPr>
      <xdr:spPr>
        <a:xfrm>
          <a:off x="1968500" y="621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135303</xdr:rowOff>
    </xdr:from>
    <xdr:ext cx="534377" cy="259045"/>
    <xdr:sp macro="" textlink="">
      <xdr:nvSpPr>
        <xdr:cNvPr id="89" name="テキスト ボックス 88"/>
        <xdr:cNvSpPr txBox="1"/>
      </xdr:nvSpPr>
      <xdr:spPr>
        <a:xfrm>
          <a:off x="1752111" y="630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71,837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8286</xdr:rowOff>
    </xdr:from>
    <xdr:to>
      <xdr:col>1</xdr:col>
      <xdr:colOff>485775</xdr:colOff>
      <xdr:row>36</xdr:row>
      <xdr:rowOff>109886</xdr:rowOff>
    </xdr:to>
    <xdr:sp macro="" textlink="">
      <xdr:nvSpPr>
        <xdr:cNvPr id="90" name="円/楕円 89"/>
        <xdr:cNvSpPr/>
      </xdr:nvSpPr>
      <xdr:spPr>
        <a:xfrm>
          <a:off x="1079500" y="618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101013</xdr:rowOff>
    </xdr:from>
    <xdr:ext cx="534377" cy="259045"/>
    <xdr:sp macro="" textlink="">
      <xdr:nvSpPr>
        <xdr:cNvPr id="91" name="テキスト ボックス 90"/>
        <xdr:cNvSpPr txBox="1"/>
      </xdr:nvSpPr>
      <xdr:spPr>
        <a:xfrm>
          <a:off x="863111" y="627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2182</xdr:rowOff>
    </xdr:from>
    <xdr:to>
      <xdr:col>6</xdr:col>
      <xdr:colOff>510540</xdr:colOff>
      <xdr:row>58</xdr:row>
      <xdr:rowOff>32472</xdr:rowOff>
    </xdr:to>
    <xdr:cxnSp macro="">
      <xdr:nvCxnSpPr>
        <xdr:cNvPr id="115" name="直線コネクタ 114"/>
        <xdr:cNvCxnSpPr/>
      </xdr:nvCxnSpPr>
      <xdr:spPr>
        <a:xfrm flipV="1">
          <a:off x="4633595" y="8574682"/>
          <a:ext cx="1270" cy="140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36299</xdr:rowOff>
    </xdr:from>
    <xdr:ext cx="534377" cy="259045"/>
    <xdr:sp macro="" textlink="">
      <xdr:nvSpPr>
        <xdr:cNvPr id="116" name="物件費最小値テキスト"/>
        <xdr:cNvSpPr txBox="1"/>
      </xdr:nvSpPr>
      <xdr:spPr>
        <a:xfrm>
          <a:off x="4686300" y="99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48,144</a:t>
          </a:r>
          <a:endParaRPr kumimoji="1" lang="ja-JP" altLang="en-US" sz="1000" b="1">
            <a:latin typeface="ＭＳ Ｐゴシック"/>
          </a:endParaRPr>
        </a:p>
      </xdr:txBody>
    </xdr:sp>
    <xdr:clientData/>
  </xdr:oneCellAnchor>
  <xdr:twoCellAnchor>
    <xdr:from>
      <xdr:col>6</xdr:col>
      <xdr:colOff>422275</xdr:colOff>
      <xdr:row>58</xdr:row>
      <xdr:rowOff>32472</xdr:rowOff>
    </xdr:from>
    <xdr:to>
      <xdr:col>6</xdr:col>
      <xdr:colOff>600075</xdr:colOff>
      <xdr:row>58</xdr:row>
      <xdr:rowOff>32472</xdr:rowOff>
    </xdr:to>
    <xdr:cxnSp macro="">
      <xdr:nvCxnSpPr>
        <xdr:cNvPr id="117" name="直線コネクタ 116"/>
        <xdr:cNvCxnSpPr/>
      </xdr:nvCxnSpPr>
      <xdr:spPr>
        <a:xfrm>
          <a:off x="4546600" y="997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120309</xdr:rowOff>
    </xdr:from>
    <xdr:ext cx="599010" cy="259045"/>
    <xdr:sp macro="" textlink="">
      <xdr:nvSpPr>
        <xdr:cNvPr id="118" name="物件費最大値テキスト"/>
        <xdr:cNvSpPr txBox="1"/>
      </xdr:nvSpPr>
      <xdr:spPr>
        <a:xfrm>
          <a:off x="4686300" y="83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416,094</a:t>
          </a:r>
          <a:endParaRPr kumimoji="1" lang="ja-JP" altLang="en-US" sz="1000" b="1">
            <a:latin typeface="ＭＳ Ｐゴシック"/>
          </a:endParaRPr>
        </a:p>
      </xdr:txBody>
    </xdr:sp>
    <xdr:clientData/>
  </xdr:oneCellAnchor>
  <xdr:twoCellAnchor>
    <xdr:from>
      <xdr:col>6</xdr:col>
      <xdr:colOff>422275</xdr:colOff>
      <xdr:row>50</xdr:row>
      <xdr:rowOff>2182</xdr:rowOff>
    </xdr:from>
    <xdr:to>
      <xdr:col>6</xdr:col>
      <xdr:colOff>600075</xdr:colOff>
      <xdr:row>50</xdr:row>
      <xdr:rowOff>2182</xdr:rowOff>
    </xdr:to>
    <xdr:cxnSp macro="">
      <xdr:nvCxnSpPr>
        <xdr:cNvPr id="119" name="直線コネクタ 118"/>
        <xdr:cNvCxnSpPr/>
      </xdr:nvCxnSpPr>
      <xdr:spPr>
        <a:xfrm>
          <a:off x="4546600" y="85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144497</xdr:rowOff>
    </xdr:from>
    <xdr:to>
      <xdr:col>6</xdr:col>
      <xdr:colOff>511175</xdr:colOff>
      <xdr:row>56</xdr:row>
      <xdr:rowOff>166843</xdr:rowOff>
    </xdr:to>
    <xdr:cxnSp macro="">
      <xdr:nvCxnSpPr>
        <xdr:cNvPr id="120" name="直線コネクタ 119"/>
        <xdr:cNvCxnSpPr/>
      </xdr:nvCxnSpPr>
      <xdr:spPr>
        <a:xfrm>
          <a:off x="3797300" y="9745697"/>
          <a:ext cx="8382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136912</xdr:rowOff>
    </xdr:from>
    <xdr:ext cx="599010" cy="259045"/>
    <xdr:sp macro="" textlink="">
      <xdr:nvSpPr>
        <xdr:cNvPr id="121" name="物件費平均値テキスト"/>
        <xdr:cNvSpPr txBox="1"/>
      </xdr:nvSpPr>
      <xdr:spPr>
        <a:xfrm>
          <a:off x="4686300" y="9566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103,403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114035</xdr:rowOff>
    </xdr:from>
    <xdr:to>
      <xdr:col>6</xdr:col>
      <xdr:colOff>561975</xdr:colOff>
      <xdr:row>57</xdr:row>
      <xdr:rowOff>44185</xdr:rowOff>
    </xdr:to>
    <xdr:sp macro="" textlink="">
      <xdr:nvSpPr>
        <xdr:cNvPr id="122" name="フローチャート : 判断 121"/>
        <xdr:cNvSpPr/>
      </xdr:nvSpPr>
      <xdr:spPr>
        <a:xfrm>
          <a:off x="45847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144497</xdr:rowOff>
    </xdr:from>
    <xdr:to>
      <xdr:col>5</xdr:col>
      <xdr:colOff>358775</xdr:colOff>
      <xdr:row>57</xdr:row>
      <xdr:rowOff>29648</xdr:rowOff>
    </xdr:to>
    <xdr:cxnSp macro="">
      <xdr:nvCxnSpPr>
        <xdr:cNvPr id="123" name="直線コネクタ 122"/>
        <xdr:cNvCxnSpPr/>
      </xdr:nvCxnSpPr>
      <xdr:spPr>
        <a:xfrm flipV="1">
          <a:off x="2908300" y="9745697"/>
          <a:ext cx="889000" cy="5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166075</xdr:rowOff>
    </xdr:from>
    <xdr:to>
      <xdr:col>5</xdr:col>
      <xdr:colOff>409575</xdr:colOff>
      <xdr:row>57</xdr:row>
      <xdr:rowOff>96225</xdr:rowOff>
    </xdr:to>
    <xdr:sp macro="" textlink="">
      <xdr:nvSpPr>
        <xdr:cNvPr id="124" name="フローチャート : 判断 123"/>
        <xdr:cNvSpPr/>
      </xdr:nvSpPr>
      <xdr:spPr>
        <a:xfrm>
          <a:off x="3746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87352</xdr:rowOff>
    </xdr:from>
    <xdr:ext cx="534377" cy="259045"/>
    <xdr:sp macro="" textlink="">
      <xdr:nvSpPr>
        <xdr:cNvPr id="125" name="テキスト ボックス 124"/>
        <xdr:cNvSpPr txBox="1"/>
      </xdr:nvSpPr>
      <xdr:spPr>
        <a:xfrm>
          <a:off x="3530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29648</xdr:rowOff>
    </xdr:from>
    <xdr:to>
      <xdr:col>4</xdr:col>
      <xdr:colOff>155575</xdr:colOff>
      <xdr:row>57</xdr:row>
      <xdr:rowOff>57659</xdr:rowOff>
    </xdr:to>
    <xdr:cxnSp macro="">
      <xdr:nvCxnSpPr>
        <xdr:cNvPr id="126" name="直線コネクタ 125"/>
        <xdr:cNvCxnSpPr/>
      </xdr:nvCxnSpPr>
      <xdr:spPr>
        <a:xfrm flipV="1">
          <a:off x="2019300" y="9802298"/>
          <a:ext cx="889000" cy="2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156653</xdr:rowOff>
    </xdr:from>
    <xdr:to>
      <xdr:col>4</xdr:col>
      <xdr:colOff>206375</xdr:colOff>
      <xdr:row>57</xdr:row>
      <xdr:rowOff>86803</xdr:rowOff>
    </xdr:to>
    <xdr:sp macro="" textlink="">
      <xdr:nvSpPr>
        <xdr:cNvPr id="127" name="フローチャート : 判断 126"/>
        <xdr:cNvSpPr/>
      </xdr:nvSpPr>
      <xdr:spPr>
        <a:xfrm>
          <a:off x="2857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77930</xdr:rowOff>
    </xdr:from>
    <xdr:ext cx="534377" cy="259045"/>
    <xdr:sp macro="" textlink="">
      <xdr:nvSpPr>
        <xdr:cNvPr id="128" name="テキスト ボックス 127"/>
        <xdr:cNvSpPr txBox="1"/>
      </xdr:nvSpPr>
      <xdr:spPr>
        <a:xfrm>
          <a:off x="2641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57659</xdr:rowOff>
    </xdr:from>
    <xdr:to>
      <xdr:col>2</xdr:col>
      <xdr:colOff>638175</xdr:colOff>
      <xdr:row>57</xdr:row>
      <xdr:rowOff>68549</xdr:rowOff>
    </xdr:to>
    <xdr:cxnSp macro="">
      <xdr:nvCxnSpPr>
        <xdr:cNvPr id="129" name="直線コネクタ 128"/>
        <xdr:cNvCxnSpPr/>
      </xdr:nvCxnSpPr>
      <xdr:spPr>
        <a:xfrm flipV="1">
          <a:off x="1130300" y="9830309"/>
          <a:ext cx="889000" cy="1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3529</xdr:rowOff>
    </xdr:from>
    <xdr:to>
      <xdr:col>3</xdr:col>
      <xdr:colOff>3175</xdr:colOff>
      <xdr:row>57</xdr:row>
      <xdr:rowOff>105129</xdr:rowOff>
    </xdr:to>
    <xdr:sp macro="" textlink="">
      <xdr:nvSpPr>
        <xdr:cNvPr id="130" name="フローチャート : 判断 129"/>
        <xdr:cNvSpPr/>
      </xdr:nvSpPr>
      <xdr:spPr>
        <a:xfrm>
          <a:off x="1968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121656</xdr:rowOff>
    </xdr:from>
    <xdr:ext cx="534377" cy="259045"/>
    <xdr:sp macro="" textlink="">
      <xdr:nvSpPr>
        <xdr:cNvPr id="131" name="テキスト ボックス 130"/>
        <xdr:cNvSpPr txBox="1"/>
      </xdr:nvSpPr>
      <xdr:spPr>
        <a:xfrm>
          <a:off x="1752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15222</xdr:rowOff>
    </xdr:from>
    <xdr:to>
      <xdr:col>1</xdr:col>
      <xdr:colOff>485775</xdr:colOff>
      <xdr:row>57</xdr:row>
      <xdr:rowOff>116822</xdr:rowOff>
    </xdr:to>
    <xdr:sp macro="" textlink="">
      <xdr:nvSpPr>
        <xdr:cNvPr id="132" name="フローチャート : 判断 131"/>
        <xdr:cNvSpPr/>
      </xdr:nvSpPr>
      <xdr:spPr>
        <a:xfrm>
          <a:off x="1079500" y="97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133349</xdr:rowOff>
    </xdr:from>
    <xdr:ext cx="534377" cy="259045"/>
    <xdr:sp macro="" textlink="">
      <xdr:nvSpPr>
        <xdr:cNvPr id="133" name="テキスト ボックス 132"/>
        <xdr:cNvSpPr txBox="1"/>
      </xdr:nvSpPr>
      <xdr:spPr>
        <a:xfrm>
          <a:off x="863111" y="956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116043</xdr:rowOff>
    </xdr:from>
    <xdr:to>
      <xdr:col>6</xdr:col>
      <xdr:colOff>561975</xdr:colOff>
      <xdr:row>57</xdr:row>
      <xdr:rowOff>46193</xdr:rowOff>
    </xdr:to>
    <xdr:sp macro="" textlink="">
      <xdr:nvSpPr>
        <xdr:cNvPr id="139" name="円/楕円 138"/>
        <xdr:cNvSpPr/>
      </xdr:nvSpPr>
      <xdr:spPr>
        <a:xfrm>
          <a:off x="4584700" y="971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94470</xdr:rowOff>
    </xdr:from>
    <xdr:ext cx="599010" cy="259045"/>
    <xdr:sp macro="" textlink="">
      <xdr:nvSpPr>
        <xdr:cNvPr id="140" name="物件費該当値テキスト"/>
        <xdr:cNvSpPr txBox="1"/>
      </xdr:nvSpPr>
      <xdr:spPr>
        <a:xfrm>
          <a:off x="4686300" y="969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102,876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93697</xdr:rowOff>
    </xdr:from>
    <xdr:to>
      <xdr:col>5</xdr:col>
      <xdr:colOff>409575</xdr:colOff>
      <xdr:row>57</xdr:row>
      <xdr:rowOff>23847</xdr:rowOff>
    </xdr:to>
    <xdr:sp macro="" textlink="">
      <xdr:nvSpPr>
        <xdr:cNvPr id="141" name="円/楕円 140"/>
        <xdr:cNvSpPr/>
      </xdr:nvSpPr>
      <xdr:spPr>
        <a:xfrm>
          <a:off x="3746500" y="969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40374</xdr:rowOff>
    </xdr:from>
    <xdr:ext cx="599010" cy="259045"/>
    <xdr:sp macro="" textlink="">
      <xdr:nvSpPr>
        <xdr:cNvPr id="142" name="テキスト ボックス 141"/>
        <xdr:cNvSpPr txBox="1"/>
      </xdr:nvSpPr>
      <xdr:spPr>
        <a:xfrm>
          <a:off x="3497794" y="947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108,741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150298</xdr:rowOff>
    </xdr:from>
    <xdr:to>
      <xdr:col>4</xdr:col>
      <xdr:colOff>206375</xdr:colOff>
      <xdr:row>57</xdr:row>
      <xdr:rowOff>80448</xdr:rowOff>
    </xdr:to>
    <xdr:sp macro="" textlink="">
      <xdr:nvSpPr>
        <xdr:cNvPr id="143" name="円/楕円 142"/>
        <xdr:cNvSpPr/>
      </xdr:nvSpPr>
      <xdr:spPr>
        <a:xfrm>
          <a:off x="2857500" y="97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96975</xdr:rowOff>
    </xdr:from>
    <xdr:ext cx="534377" cy="259045"/>
    <xdr:sp macro="" textlink="">
      <xdr:nvSpPr>
        <xdr:cNvPr id="144" name="テキスト ボックス 143"/>
        <xdr:cNvSpPr txBox="1"/>
      </xdr:nvSpPr>
      <xdr:spPr>
        <a:xfrm>
          <a:off x="2641111" y="952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93,885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6859</xdr:rowOff>
    </xdr:from>
    <xdr:to>
      <xdr:col>3</xdr:col>
      <xdr:colOff>3175</xdr:colOff>
      <xdr:row>57</xdr:row>
      <xdr:rowOff>108459</xdr:rowOff>
    </xdr:to>
    <xdr:sp macro="" textlink="">
      <xdr:nvSpPr>
        <xdr:cNvPr id="145" name="円/楕円 144"/>
        <xdr:cNvSpPr/>
      </xdr:nvSpPr>
      <xdr:spPr>
        <a:xfrm>
          <a:off x="1968500" y="977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99586</xdr:rowOff>
    </xdr:from>
    <xdr:ext cx="534377" cy="259045"/>
    <xdr:sp macro="" textlink="">
      <xdr:nvSpPr>
        <xdr:cNvPr id="146" name="テキスト ボックス 145"/>
        <xdr:cNvSpPr txBox="1"/>
      </xdr:nvSpPr>
      <xdr:spPr>
        <a:xfrm>
          <a:off x="1752111" y="987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86,533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17749</xdr:rowOff>
    </xdr:from>
    <xdr:to>
      <xdr:col>1</xdr:col>
      <xdr:colOff>485775</xdr:colOff>
      <xdr:row>57</xdr:row>
      <xdr:rowOff>119349</xdr:rowOff>
    </xdr:to>
    <xdr:sp macro="" textlink="">
      <xdr:nvSpPr>
        <xdr:cNvPr id="147" name="円/楕円 146"/>
        <xdr:cNvSpPr/>
      </xdr:nvSpPr>
      <xdr:spPr>
        <a:xfrm>
          <a:off x="1079500" y="979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110476</xdr:rowOff>
    </xdr:from>
    <xdr:ext cx="534377" cy="259045"/>
    <xdr:sp macro="" textlink="">
      <xdr:nvSpPr>
        <xdr:cNvPr id="148" name="テキスト ボックス 147"/>
        <xdr:cNvSpPr txBox="1"/>
      </xdr:nvSpPr>
      <xdr:spPr>
        <a:xfrm>
          <a:off x="863111" y="988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158255</xdr:rowOff>
    </xdr:from>
    <xdr:to>
      <xdr:col>6</xdr:col>
      <xdr:colOff>510540</xdr:colOff>
      <xdr:row>79</xdr:row>
      <xdr:rowOff>36410</xdr:rowOff>
    </xdr:to>
    <xdr:cxnSp macro="">
      <xdr:nvCxnSpPr>
        <xdr:cNvPr id="172" name="直線コネクタ 171"/>
        <xdr:cNvCxnSpPr/>
      </xdr:nvCxnSpPr>
      <xdr:spPr>
        <a:xfrm flipV="1">
          <a:off x="4633595" y="11988305"/>
          <a:ext cx="1270" cy="1592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40237</xdr:rowOff>
    </xdr:from>
    <xdr:ext cx="378565" cy="259045"/>
    <xdr:sp macro="" textlink="">
      <xdr:nvSpPr>
        <xdr:cNvPr id="173" name="維持補修費最小値テキスト"/>
        <xdr:cNvSpPr txBox="1"/>
      </xdr:nvSpPr>
      <xdr:spPr>
        <a:xfrm>
          <a:off x="4686300" y="1358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422275</xdr:colOff>
      <xdr:row>79</xdr:row>
      <xdr:rowOff>36410</xdr:rowOff>
    </xdr:from>
    <xdr:to>
      <xdr:col>6</xdr:col>
      <xdr:colOff>600075</xdr:colOff>
      <xdr:row>79</xdr:row>
      <xdr:rowOff>36410</xdr:rowOff>
    </xdr:to>
    <xdr:cxnSp macro="">
      <xdr:nvCxnSpPr>
        <xdr:cNvPr id="174" name="直線コネクタ 173"/>
        <xdr:cNvCxnSpPr/>
      </xdr:nvCxnSpPr>
      <xdr:spPr>
        <a:xfrm>
          <a:off x="4546600" y="1358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104932</xdr:rowOff>
    </xdr:from>
    <xdr:ext cx="534377" cy="259045"/>
    <xdr:sp macro="" textlink="">
      <xdr:nvSpPr>
        <xdr:cNvPr id="175" name="維持補修費最大値テキスト"/>
        <xdr:cNvSpPr txBox="1"/>
      </xdr:nvSpPr>
      <xdr:spPr>
        <a:xfrm>
          <a:off x="4686300" y="117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42,013</a:t>
          </a:r>
          <a:endParaRPr kumimoji="1" lang="ja-JP" altLang="en-US" sz="1000" b="1">
            <a:latin typeface="ＭＳ Ｐゴシック"/>
          </a:endParaRPr>
        </a:p>
      </xdr:txBody>
    </xdr:sp>
    <xdr:clientData/>
  </xdr:oneCellAnchor>
  <xdr:twoCellAnchor>
    <xdr:from>
      <xdr:col>6</xdr:col>
      <xdr:colOff>422275</xdr:colOff>
      <xdr:row>69</xdr:row>
      <xdr:rowOff>158255</xdr:rowOff>
    </xdr:from>
    <xdr:to>
      <xdr:col>6</xdr:col>
      <xdr:colOff>600075</xdr:colOff>
      <xdr:row>69</xdr:row>
      <xdr:rowOff>158255</xdr:rowOff>
    </xdr:to>
    <xdr:cxnSp macro="">
      <xdr:nvCxnSpPr>
        <xdr:cNvPr id="176" name="直線コネクタ 175"/>
        <xdr:cNvCxnSpPr/>
      </xdr:nvCxnSpPr>
      <xdr:spPr>
        <a:xfrm>
          <a:off x="4546600" y="1198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115012</xdr:rowOff>
    </xdr:from>
    <xdr:to>
      <xdr:col>6</xdr:col>
      <xdr:colOff>511175</xdr:colOff>
      <xdr:row>78</xdr:row>
      <xdr:rowOff>127355</xdr:rowOff>
    </xdr:to>
    <xdr:cxnSp macro="">
      <xdr:nvCxnSpPr>
        <xdr:cNvPr id="177" name="直線コネクタ 176"/>
        <xdr:cNvCxnSpPr/>
      </xdr:nvCxnSpPr>
      <xdr:spPr>
        <a:xfrm>
          <a:off x="3797300" y="13488112"/>
          <a:ext cx="83820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106748</xdr:rowOff>
    </xdr:from>
    <xdr:ext cx="534377" cy="259045"/>
    <xdr:sp macro="" textlink="">
      <xdr:nvSpPr>
        <xdr:cNvPr id="178" name="維持補修費平均値テキスト"/>
        <xdr:cNvSpPr txBox="1"/>
      </xdr:nvSpPr>
      <xdr:spPr>
        <a:xfrm>
          <a:off x="4686300" y="12965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83871</xdr:rowOff>
    </xdr:from>
    <xdr:to>
      <xdr:col>6</xdr:col>
      <xdr:colOff>561975</xdr:colOff>
      <xdr:row>77</xdr:row>
      <xdr:rowOff>14021</xdr:rowOff>
    </xdr:to>
    <xdr:sp macro="" textlink="">
      <xdr:nvSpPr>
        <xdr:cNvPr id="179" name="フローチャート : 判断 178"/>
        <xdr:cNvSpPr/>
      </xdr:nvSpPr>
      <xdr:spPr>
        <a:xfrm>
          <a:off x="45847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115012</xdr:rowOff>
    </xdr:from>
    <xdr:to>
      <xdr:col>5</xdr:col>
      <xdr:colOff>358775</xdr:colOff>
      <xdr:row>78</xdr:row>
      <xdr:rowOff>165036</xdr:rowOff>
    </xdr:to>
    <xdr:cxnSp macro="">
      <xdr:nvCxnSpPr>
        <xdr:cNvPr id="180" name="直線コネクタ 179"/>
        <xdr:cNvCxnSpPr/>
      </xdr:nvCxnSpPr>
      <xdr:spPr>
        <a:xfrm flipV="1">
          <a:off x="2908300" y="13488112"/>
          <a:ext cx="889000" cy="5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137592</xdr:rowOff>
    </xdr:from>
    <xdr:to>
      <xdr:col>5</xdr:col>
      <xdr:colOff>409575</xdr:colOff>
      <xdr:row>77</xdr:row>
      <xdr:rowOff>67742</xdr:rowOff>
    </xdr:to>
    <xdr:sp macro="" textlink="">
      <xdr:nvSpPr>
        <xdr:cNvPr id="181" name="フローチャート : 判断 180"/>
        <xdr:cNvSpPr/>
      </xdr:nvSpPr>
      <xdr:spPr>
        <a:xfrm>
          <a:off x="3746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84269</xdr:rowOff>
    </xdr:from>
    <xdr:ext cx="469744" cy="259045"/>
    <xdr:sp macro="" textlink="">
      <xdr:nvSpPr>
        <xdr:cNvPr id="182" name="テキスト ボックス 181"/>
        <xdr:cNvSpPr txBox="1"/>
      </xdr:nvSpPr>
      <xdr:spPr>
        <a:xfrm>
          <a:off x="3562427"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165036</xdr:rowOff>
    </xdr:from>
    <xdr:to>
      <xdr:col>4</xdr:col>
      <xdr:colOff>155575</xdr:colOff>
      <xdr:row>79</xdr:row>
      <xdr:rowOff>20638</xdr:rowOff>
    </xdr:to>
    <xdr:cxnSp macro="">
      <xdr:nvCxnSpPr>
        <xdr:cNvPr id="183" name="直線コネクタ 182"/>
        <xdr:cNvCxnSpPr/>
      </xdr:nvCxnSpPr>
      <xdr:spPr>
        <a:xfrm flipV="1">
          <a:off x="2019300" y="13538136"/>
          <a:ext cx="889000" cy="2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85471</xdr:rowOff>
    </xdr:from>
    <xdr:to>
      <xdr:col>4</xdr:col>
      <xdr:colOff>206375</xdr:colOff>
      <xdr:row>77</xdr:row>
      <xdr:rowOff>15621</xdr:rowOff>
    </xdr:to>
    <xdr:sp macro="" textlink="">
      <xdr:nvSpPr>
        <xdr:cNvPr id="184" name="フローチャート : 判断 183"/>
        <xdr:cNvSpPr/>
      </xdr:nvSpPr>
      <xdr:spPr>
        <a:xfrm>
          <a:off x="2857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32148</xdr:rowOff>
    </xdr:from>
    <xdr:ext cx="534377" cy="259045"/>
    <xdr:sp macro="" textlink="">
      <xdr:nvSpPr>
        <xdr:cNvPr id="185" name="テキスト ボックス 184"/>
        <xdr:cNvSpPr txBox="1"/>
      </xdr:nvSpPr>
      <xdr:spPr>
        <a:xfrm>
          <a:off x="2641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141033</xdr:rowOff>
    </xdr:from>
    <xdr:to>
      <xdr:col>2</xdr:col>
      <xdr:colOff>638175</xdr:colOff>
      <xdr:row>79</xdr:row>
      <xdr:rowOff>20638</xdr:rowOff>
    </xdr:to>
    <xdr:cxnSp macro="">
      <xdr:nvCxnSpPr>
        <xdr:cNvPr id="186" name="直線コネクタ 185"/>
        <xdr:cNvCxnSpPr/>
      </xdr:nvCxnSpPr>
      <xdr:spPr>
        <a:xfrm>
          <a:off x="1130300" y="13514133"/>
          <a:ext cx="889000" cy="5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106998</xdr:rowOff>
    </xdr:from>
    <xdr:to>
      <xdr:col>3</xdr:col>
      <xdr:colOff>3175</xdr:colOff>
      <xdr:row>77</xdr:row>
      <xdr:rowOff>37148</xdr:rowOff>
    </xdr:to>
    <xdr:sp macro="" textlink="">
      <xdr:nvSpPr>
        <xdr:cNvPr id="187" name="フローチャート : 判断 186"/>
        <xdr:cNvSpPr/>
      </xdr:nvSpPr>
      <xdr:spPr>
        <a:xfrm>
          <a:off x="1968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53674</xdr:rowOff>
    </xdr:from>
    <xdr:ext cx="534377" cy="259045"/>
    <xdr:sp macro="" textlink="">
      <xdr:nvSpPr>
        <xdr:cNvPr id="188" name="テキスト ボックス 187"/>
        <xdr:cNvSpPr txBox="1"/>
      </xdr:nvSpPr>
      <xdr:spPr>
        <a:xfrm>
          <a:off x="1752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136564</xdr:rowOff>
    </xdr:from>
    <xdr:to>
      <xdr:col>1</xdr:col>
      <xdr:colOff>485775</xdr:colOff>
      <xdr:row>77</xdr:row>
      <xdr:rowOff>66714</xdr:rowOff>
    </xdr:to>
    <xdr:sp macro="" textlink="">
      <xdr:nvSpPr>
        <xdr:cNvPr id="189" name="フローチャート : 判断 188"/>
        <xdr:cNvSpPr/>
      </xdr:nvSpPr>
      <xdr:spPr>
        <a:xfrm>
          <a:off x="1079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83240</xdr:rowOff>
    </xdr:from>
    <xdr:ext cx="469744" cy="259045"/>
    <xdr:sp macro="" textlink="">
      <xdr:nvSpPr>
        <xdr:cNvPr id="190" name="テキスト ボックス 189"/>
        <xdr:cNvSpPr txBox="1"/>
      </xdr:nvSpPr>
      <xdr:spPr>
        <a:xfrm>
          <a:off x="895427" y="129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76555</xdr:rowOff>
    </xdr:from>
    <xdr:to>
      <xdr:col>6</xdr:col>
      <xdr:colOff>561975</xdr:colOff>
      <xdr:row>79</xdr:row>
      <xdr:rowOff>6705</xdr:rowOff>
    </xdr:to>
    <xdr:sp macro="" textlink="">
      <xdr:nvSpPr>
        <xdr:cNvPr id="196" name="円/楕円 195"/>
        <xdr:cNvSpPr/>
      </xdr:nvSpPr>
      <xdr:spPr>
        <a:xfrm>
          <a:off x="4584700" y="134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162932</xdr:rowOff>
    </xdr:from>
    <xdr:ext cx="469744" cy="259045"/>
    <xdr:sp macro="" textlink="">
      <xdr:nvSpPr>
        <xdr:cNvPr id="197" name="維持補修費該当値テキスト"/>
        <xdr:cNvSpPr txBox="1"/>
      </xdr:nvSpPr>
      <xdr:spPr>
        <a:xfrm>
          <a:off x="4686300" y="1336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64212</xdr:rowOff>
    </xdr:from>
    <xdr:to>
      <xdr:col>5</xdr:col>
      <xdr:colOff>409575</xdr:colOff>
      <xdr:row>78</xdr:row>
      <xdr:rowOff>165812</xdr:rowOff>
    </xdr:to>
    <xdr:sp macro="" textlink="">
      <xdr:nvSpPr>
        <xdr:cNvPr id="198" name="円/楕円 197"/>
        <xdr:cNvSpPr/>
      </xdr:nvSpPr>
      <xdr:spPr>
        <a:xfrm>
          <a:off x="3746500" y="13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156939</xdr:rowOff>
    </xdr:from>
    <xdr:ext cx="469744" cy="259045"/>
    <xdr:sp macro="" textlink="">
      <xdr:nvSpPr>
        <xdr:cNvPr id="199" name="テキスト ボックス 198"/>
        <xdr:cNvSpPr txBox="1"/>
      </xdr:nvSpPr>
      <xdr:spPr>
        <a:xfrm>
          <a:off x="3562427" y="1353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114236</xdr:rowOff>
    </xdr:from>
    <xdr:to>
      <xdr:col>4</xdr:col>
      <xdr:colOff>206375</xdr:colOff>
      <xdr:row>79</xdr:row>
      <xdr:rowOff>44386</xdr:rowOff>
    </xdr:to>
    <xdr:sp macro="" textlink="">
      <xdr:nvSpPr>
        <xdr:cNvPr id="200" name="円/楕円 199"/>
        <xdr:cNvSpPr/>
      </xdr:nvSpPr>
      <xdr:spPr>
        <a:xfrm>
          <a:off x="2857500" y="1348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35513</xdr:rowOff>
    </xdr:from>
    <xdr:ext cx="469744" cy="259045"/>
    <xdr:sp macro="" textlink="">
      <xdr:nvSpPr>
        <xdr:cNvPr id="201" name="テキスト ボックス 200"/>
        <xdr:cNvSpPr txBox="1"/>
      </xdr:nvSpPr>
      <xdr:spPr>
        <a:xfrm>
          <a:off x="2673427" y="1358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141288</xdr:rowOff>
    </xdr:from>
    <xdr:to>
      <xdr:col>3</xdr:col>
      <xdr:colOff>3175</xdr:colOff>
      <xdr:row>79</xdr:row>
      <xdr:rowOff>71438</xdr:rowOff>
    </xdr:to>
    <xdr:sp macro="" textlink="">
      <xdr:nvSpPr>
        <xdr:cNvPr id="202" name="円/楕円 201"/>
        <xdr:cNvSpPr/>
      </xdr:nvSpPr>
      <xdr:spPr>
        <a:xfrm>
          <a:off x="1968500" y="135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62565</xdr:rowOff>
    </xdr:from>
    <xdr:ext cx="378565" cy="259045"/>
    <xdr:sp macro="" textlink="">
      <xdr:nvSpPr>
        <xdr:cNvPr id="203" name="テキスト ボックス 202"/>
        <xdr:cNvSpPr txBox="1"/>
      </xdr:nvSpPr>
      <xdr:spPr>
        <a:xfrm>
          <a:off x="1830017" y="13607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90233</xdr:rowOff>
    </xdr:from>
    <xdr:to>
      <xdr:col>1</xdr:col>
      <xdr:colOff>485775</xdr:colOff>
      <xdr:row>79</xdr:row>
      <xdr:rowOff>20383</xdr:rowOff>
    </xdr:to>
    <xdr:sp macro="" textlink="">
      <xdr:nvSpPr>
        <xdr:cNvPr id="204" name="円/楕円 203"/>
        <xdr:cNvSpPr/>
      </xdr:nvSpPr>
      <xdr:spPr>
        <a:xfrm>
          <a:off x="1079500" y="134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11510</xdr:rowOff>
    </xdr:from>
    <xdr:ext cx="469744" cy="259045"/>
    <xdr:sp macro="" textlink="">
      <xdr:nvSpPr>
        <xdr:cNvPr id="205" name="テキスト ボックス 204"/>
        <xdr:cNvSpPr txBox="1"/>
      </xdr:nvSpPr>
      <xdr:spPr>
        <a:xfrm>
          <a:off x="895427" y="1355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91960</xdr:rowOff>
    </xdr:from>
    <xdr:to>
      <xdr:col>6</xdr:col>
      <xdr:colOff>510540</xdr:colOff>
      <xdr:row>98</xdr:row>
      <xdr:rowOff>59220</xdr:rowOff>
    </xdr:to>
    <xdr:cxnSp macro="">
      <xdr:nvCxnSpPr>
        <xdr:cNvPr id="230" name="直線コネクタ 229"/>
        <xdr:cNvCxnSpPr/>
      </xdr:nvCxnSpPr>
      <xdr:spPr>
        <a:xfrm flipV="1">
          <a:off x="4633595" y="15522460"/>
          <a:ext cx="1270" cy="133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63047</xdr:rowOff>
    </xdr:from>
    <xdr:ext cx="534377" cy="259045"/>
    <xdr:sp macro="" textlink="">
      <xdr:nvSpPr>
        <xdr:cNvPr id="231" name="扶助費最小値テキスト"/>
        <xdr:cNvSpPr txBox="1"/>
      </xdr:nvSpPr>
      <xdr:spPr>
        <a:xfrm>
          <a:off x="4686300" y="1686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42,337</a:t>
          </a:r>
          <a:endParaRPr kumimoji="1" lang="ja-JP" altLang="en-US" sz="1000" b="1">
            <a:latin typeface="ＭＳ Ｐゴシック"/>
          </a:endParaRPr>
        </a:p>
      </xdr:txBody>
    </xdr:sp>
    <xdr:clientData/>
  </xdr:oneCellAnchor>
  <xdr:twoCellAnchor>
    <xdr:from>
      <xdr:col>6</xdr:col>
      <xdr:colOff>422275</xdr:colOff>
      <xdr:row>98</xdr:row>
      <xdr:rowOff>59220</xdr:rowOff>
    </xdr:from>
    <xdr:to>
      <xdr:col>6</xdr:col>
      <xdr:colOff>600075</xdr:colOff>
      <xdr:row>98</xdr:row>
      <xdr:rowOff>59220</xdr:rowOff>
    </xdr:to>
    <xdr:cxnSp macro="">
      <xdr:nvCxnSpPr>
        <xdr:cNvPr id="232" name="直線コネクタ 231"/>
        <xdr:cNvCxnSpPr/>
      </xdr:nvCxnSpPr>
      <xdr:spPr>
        <a:xfrm>
          <a:off x="4546600" y="1686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38637</xdr:rowOff>
    </xdr:from>
    <xdr:ext cx="599010" cy="259045"/>
    <xdr:sp macro="" textlink="">
      <xdr:nvSpPr>
        <xdr:cNvPr id="233" name="扶助費最大値テキスト"/>
        <xdr:cNvSpPr txBox="1"/>
      </xdr:nvSpPr>
      <xdr:spPr>
        <a:xfrm>
          <a:off x="4686300" y="1529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147,759</a:t>
          </a:r>
          <a:endParaRPr kumimoji="1" lang="ja-JP" altLang="en-US" sz="1000" b="1">
            <a:latin typeface="ＭＳ Ｐゴシック"/>
          </a:endParaRPr>
        </a:p>
      </xdr:txBody>
    </xdr:sp>
    <xdr:clientData/>
  </xdr:oneCellAnchor>
  <xdr:twoCellAnchor>
    <xdr:from>
      <xdr:col>6</xdr:col>
      <xdr:colOff>422275</xdr:colOff>
      <xdr:row>90</xdr:row>
      <xdr:rowOff>91960</xdr:rowOff>
    </xdr:from>
    <xdr:to>
      <xdr:col>6</xdr:col>
      <xdr:colOff>600075</xdr:colOff>
      <xdr:row>90</xdr:row>
      <xdr:rowOff>91960</xdr:rowOff>
    </xdr:to>
    <xdr:cxnSp macro="">
      <xdr:nvCxnSpPr>
        <xdr:cNvPr id="234" name="直線コネクタ 233"/>
        <xdr:cNvCxnSpPr/>
      </xdr:nvCxnSpPr>
      <xdr:spPr>
        <a:xfrm>
          <a:off x="4546600" y="1552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117005</xdr:rowOff>
    </xdr:from>
    <xdr:to>
      <xdr:col>6</xdr:col>
      <xdr:colOff>511175</xdr:colOff>
      <xdr:row>97</xdr:row>
      <xdr:rowOff>4724</xdr:rowOff>
    </xdr:to>
    <xdr:cxnSp macro="">
      <xdr:nvCxnSpPr>
        <xdr:cNvPr id="235" name="直線コネクタ 234"/>
        <xdr:cNvCxnSpPr/>
      </xdr:nvCxnSpPr>
      <xdr:spPr>
        <a:xfrm flipV="1">
          <a:off x="3797300" y="16576205"/>
          <a:ext cx="838200" cy="5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88485</xdr:rowOff>
    </xdr:from>
    <xdr:ext cx="534377" cy="259045"/>
    <xdr:sp macro="" textlink="">
      <xdr:nvSpPr>
        <xdr:cNvPr id="236" name="扶助費平均値テキスト"/>
        <xdr:cNvSpPr txBox="1"/>
      </xdr:nvSpPr>
      <xdr:spPr>
        <a:xfrm>
          <a:off x="4686300" y="16204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78,334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65608</xdr:rowOff>
    </xdr:from>
    <xdr:to>
      <xdr:col>6</xdr:col>
      <xdr:colOff>561975</xdr:colOff>
      <xdr:row>95</xdr:row>
      <xdr:rowOff>167208</xdr:rowOff>
    </xdr:to>
    <xdr:sp macro="" textlink="">
      <xdr:nvSpPr>
        <xdr:cNvPr id="237" name="フローチャート : 判断 236"/>
        <xdr:cNvSpPr/>
      </xdr:nvSpPr>
      <xdr:spPr>
        <a:xfrm>
          <a:off x="45847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167793</xdr:rowOff>
    </xdr:from>
    <xdr:to>
      <xdr:col>5</xdr:col>
      <xdr:colOff>358775</xdr:colOff>
      <xdr:row>97</xdr:row>
      <xdr:rowOff>4724</xdr:rowOff>
    </xdr:to>
    <xdr:cxnSp macro="">
      <xdr:nvCxnSpPr>
        <xdr:cNvPr id="238" name="直線コネクタ 237"/>
        <xdr:cNvCxnSpPr/>
      </xdr:nvCxnSpPr>
      <xdr:spPr>
        <a:xfrm>
          <a:off x="2908300" y="16626993"/>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154851</xdr:rowOff>
    </xdr:from>
    <xdr:to>
      <xdr:col>5</xdr:col>
      <xdr:colOff>409575</xdr:colOff>
      <xdr:row>96</xdr:row>
      <xdr:rowOff>85001</xdr:rowOff>
    </xdr:to>
    <xdr:sp macro="" textlink="">
      <xdr:nvSpPr>
        <xdr:cNvPr id="239" name="フローチャート : 判断 238"/>
        <xdr:cNvSpPr/>
      </xdr:nvSpPr>
      <xdr:spPr>
        <a:xfrm>
          <a:off x="3746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101528</xdr:rowOff>
    </xdr:from>
    <xdr:ext cx="534377" cy="259045"/>
    <xdr:sp macro="" textlink="">
      <xdr:nvSpPr>
        <xdr:cNvPr id="240" name="テキスト ボックス 239"/>
        <xdr:cNvSpPr txBox="1"/>
      </xdr:nvSpPr>
      <xdr:spPr>
        <a:xfrm>
          <a:off x="3530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167793</xdr:rowOff>
    </xdr:from>
    <xdr:to>
      <xdr:col>4</xdr:col>
      <xdr:colOff>155575</xdr:colOff>
      <xdr:row>97</xdr:row>
      <xdr:rowOff>75831</xdr:rowOff>
    </xdr:to>
    <xdr:cxnSp macro="">
      <xdr:nvCxnSpPr>
        <xdr:cNvPr id="241" name="直線コネクタ 240"/>
        <xdr:cNvCxnSpPr/>
      </xdr:nvCxnSpPr>
      <xdr:spPr>
        <a:xfrm flipV="1">
          <a:off x="2019300" y="16626993"/>
          <a:ext cx="889000" cy="7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35294</xdr:rowOff>
    </xdr:from>
    <xdr:to>
      <xdr:col>4</xdr:col>
      <xdr:colOff>206375</xdr:colOff>
      <xdr:row>96</xdr:row>
      <xdr:rowOff>136894</xdr:rowOff>
    </xdr:to>
    <xdr:sp macro="" textlink="">
      <xdr:nvSpPr>
        <xdr:cNvPr id="242" name="フローチャート : 判断 241"/>
        <xdr:cNvSpPr/>
      </xdr:nvSpPr>
      <xdr:spPr>
        <a:xfrm>
          <a:off x="2857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153421</xdr:rowOff>
    </xdr:from>
    <xdr:ext cx="534377" cy="259045"/>
    <xdr:sp macro="" textlink="">
      <xdr:nvSpPr>
        <xdr:cNvPr id="243" name="テキスト ボックス 242"/>
        <xdr:cNvSpPr txBox="1"/>
      </xdr:nvSpPr>
      <xdr:spPr>
        <a:xfrm>
          <a:off x="2641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75831</xdr:rowOff>
    </xdr:from>
    <xdr:to>
      <xdr:col>2</xdr:col>
      <xdr:colOff>638175</xdr:colOff>
      <xdr:row>97</xdr:row>
      <xdr:rowOff>86601</xdr:rowOff>
    </xdr:to>
    <xdr:cxnSp macro="">
      <xdr:nvCxnSpPr>
        <xdr:cNvPr id="244" name="直線コネクタ 243"/>
        <xdr:cNvCxnSpPr/>
      </xdr:nvCxnSpPr>
      <xdr:spPr>
        <a:xfrm flipV="1">
          <a:off x="1130300" y="16706481"/>
          <a:ext cx="8890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115088</xdr:rowOff>
    </xdr:from>
    <xdr:to>
      <xdr:col>3</xdr:col>
      <xdr:colOff>3175</xdr:colOff>
      <xdr:row>97</xdr:row>
      <xdr:rowOff>45238</xdr:rowOff>
    </xdr:to>
    <xdr:sp macro="" textlink="">
      <xdr:nvSpPr>
        <xdr:cNvPr id="245" name="フローチャート : 判断 244"/>
        <xdr:cNvSpPr/>
      </xdr:nvSpPr>
      <xdr:spPr>
        <a:xfrm>
          <a:off x="1968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61765</xdr:rowOff>
    </xdr:from>
    <xdr:ext cx="534377" cy="259045"/>
    <xdr:sp macro="" textlink="">
      <xdr:nvSpPr>
        <xdr:cNvPr id="246" name="テキスト ボックス 245"/>
        <xdr:cNvSpPr txBox="1"/>
      </xdr:nvSpPr>
      <xdr:spPr>
        <a:xfrm>
          <a:off x="1752111" y="163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136080</xdr:rowOff>
    </xdr:from>
    <xdr:to>
      <xdr:col>1</xdr:col>
      <xdr:colOff>485775</xdr:colOff>
      <xdr:row>97</xdr:row>
      <xdr:rowOff>66230</xdr:rowOff>
    </xdr:to>
    <xdr:sp macro="" textlink="">
      <xdr:nvSpPr>
        <xdr:cNvPr id="247" name="フローチャート : 判断 246"/>
        <xdr:cNvSpPr/>
      </xdr:nvSpPr>
      <xdr:spPr>
        <a:xfrm>
          <a:off x="1079500" y="165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82757</xdr:rowOff>
    </xdr:from>
    <xdr:ext cx="534377" cy="259045"/>
    <xdr:sp macro="" textlink="">
      <xdr:nvSpPr>
        <xdr:cNvPr id="248" name="テキスト ボックス 247"/>
        <xdr:cNvSpPr txBox="1"/>
      </xdr:nvSpPr>
      <xdr:spPr>
        <a:xfrm>
          <a:off x="863111" y="1637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66205</xdr:rowOff>
    </xdr:from>
    <xdr:to>
      <xdr:col>6</xdr:col>
      <xdr:colOff>561975</xdr:colOff>
      <xdr:row>96</xdr:row>
      <xdr:rowOff>167805</xdr:rowOff>
    </xdr:to>
    <xdr:sp macro="" textlink="">
      <xdr:nvSpPr>
        <xdr:cNvPr id="254" name="円/楕円 253"/>
        <xdr:cNvSpPr/>
      </xdr:nvSpPr>
      <xdr:spPr>
        <a:xfrm>
          <a:off x="4584700" y="165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44632</xdr:rowOff>
    </xdr:from>
    <xdr:ext cx="534377" cy="259045"/>
    <xdr:sp macro="" textlink="">
      <xdr:nvSpPr>
        <xdr:cNvPr id="255" name="扶助費該当値テキスト"/>
        <xdr:cNvSpPr txBox="1"/>
      </xdr:nvSpPr>
      <xdr:spPr>
        <a:xfrm>
          <a:off x="4686300" y="1650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64,787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125374</xdr:rowOff>
    </xdr:from>
    <xdr:to>
      <xdr:col>5</xdr:col>
      <xdr:colOff>409575</xdr:colOff>
      <xdr:row>97</xdr:row>
      <xdr:rowOff>55524</xdr:rowOff>
    </xdr:to>
    <xdr:sp macro="" textlink="">
      <xdr:nvSpPr>
        <xdr:cNvPr id="256" name="円/楕円 255"/>
        <xdr:cNvSpPr/>
      </xdr:nvSpPr>
      <xdr:spPr>
        <a:xfrm>
          <a:off x="3746500" y="165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46651</xdr:rowOff>
    </xdr:from>
    <xdr:ext cx="534377" cy="259045"/>
    <xdr:sp macro="" textlink="">
      <xdr:nvSpPr>
        <xdr:cNvPr id="257" name="テキスト ボックス 256"/>
        <xdr:cNvSpPr txBox="1"/>
      </xdr:nvSpPr>
      <xdr:spPr>
        <a:xfrm>
          <a:off x="3530111" y="166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60,128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116993</xdr:rowOff>
    </xdr:from>
    <xdr:to>
      <xdr:col>4</xdr:col>
      <xdr:colOff>206375</xdr:colOff>
      <xdr:row>97</xdr:row>
      <xdr:rowOff>47143</xdr:rowOff>
    </xdr:to>
    <xdr:sp macro="" textlink="">
      <xdr:nvSpPr>
        <xdr:cNvPr id="258" name="円/楕円 257"/>
        <xdr:cNvSpPr/>
      </xdr:nvSpPr>
      <xdr:spPr>
        <a:xfrm>
          <a:off x="2857500" y="1657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38270</xdr:rowOff>
    </xdr:from>
    <xdr:ext cx="534377" cy="259045"/>
    <xdr:sp macro="" textlink="">
      <xdr:nvSpPr>
        <xdr:cNvPr id="259" name="テキスト ボックス 258"/>
        <xdr:cNvSpPr txBox="1"/>
      </xdr:nvSpPr>
      <xdr:spPr>
        <a:xfrm>
          <a:off x="2641111" y="1666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60,788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25031</xdr:rowOff>
    </xdr:from>
    <xdr:to>
      <xdr:col>3</xdr:col>
      <xdr:colOff>3175</xdr:colOff>
      <xdr:row>97</xdr:row>
      <xdr:rowOff>126631</xdr:rowOff>
    </xdr:to>
    <xdr:sp macro="" textlink="">
      <xdr:nvSpPr>
        <xdr:cNvPr id="260" name="円/楕円 259"/>
        <xdr:cNvSpPr/>
      </xdr:nvSpPr>
      <xdr:spPr>
        <a:xfrm>
          <a:off x="1968500" y="166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117758</xdr:rowOff>
    </xdr:from>
    <xdr:ext cx="534377" cy="259045"/>
    <xdr:sp macro="" textlink="">
      <xdr:nvSpPr>
        <xdr:cNvPr id="261" name="テキスト ボックス 260"/>
        <xdr:cNvSpPr txBox="1"/>
      </xdr:nvSpPr>
      <xdr:spPr>
        <a:xfrm>
          <a:off x="1752111" y="1674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54,529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35801</xdr:rowOff>
    </xdr:from>
    <xdr:to>
      <xdr:col>1</xdr:col>
      <xdr:colOff>485775</xdr:colOff>
      <xdr:row>97</xdr:row>
      <xdr:rowOff>137401</xdr:rowOff>
    </xdr:to>
    <xdr:sp macro="" textlink="">
      <xdr:nvSpPr>
        <xdr:cNvPr id="262" name="円/楕円 261"/>
        <xdr:cNvSpPr/>
      </xdr:nvSpPr>
      <xdr:spPr>
        <a:xfrm>
          <a:off x="1079500" y="1666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128528</xdr:rowOff>
    </xdr:from>
    <xdr:ext cx="534377" cy="259045"/>
    <xdr:sp macro="" textlink="">
      <xdr:nvSpPr>
        <xdr:cNvPr id="263" name="テキスト ボックス 262"/>
        <xdr:cNvSpPr txBox="1"/>
      </xdr:nvSpPr>
      <xdr:spPr>
        <a:xfrm>
          <a:off x="863111" y="1675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30166</xdr:rowOff>
    </xdr:from>
    <xdr:to>
      <xdr:col>15</xdr:col>
      <xdr:colOff>180340</xdr:colOff>
      <xdr:row>38</xdr:row>
      <xdr:rowOff>39939</xdr:rowOff>
    </xdr:to>
    <xdr:cxnSp macro="">
      <xdr:nvCxnSpPr>
        <xdr:cNvPr id="287" name="直線コネクタ 286"/>
        <xdr:cNvCxnSpPr/>
      </xdr:nvCxnSpPr>
      <xdr:spPr>
        <a:xfrm flipV="1">
          <a:off x="10475595" y="5345116"/>
          <a:ext cx="1270" cy="120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43766</xdr:rowOff>
    </xdr:from>
    <xdr:ext cx="534377" cy="259045"/>
    <xdr:sp macro="" textlink="">
      <xdr:nvSpPr>
        <xdr:cNvPr id="288" name="補助費等最小値テキスト"/>
        <xdr:cNvSpPr txBox="1"/>
      </xdr:nvSpPr>
      <xdr:spPr>
        <a:xfrm>
          <a:off x="10528300" y="65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46,184</a:t>
          </a:r>
          <a:endParaRPr kumimoji="1" lang="ja-JP" altLang="en-US" sz="1000" b="1">
            <a:latin typeface="ＭＳ Ｐゴシック"/>
          </a:endParaRPr>
        </a:p>
      </xdr:txBody>
    </xdr:sp>
    <xdr:clientData/>
  </xdr:oneCellAnchor>
  <xdr:twoCellAnchor>
    <xdr:from>
      <xdr:col>15</xdr:col>
      <xdr:colOff>92075</xdr:colOff>
      <xdr:row>38</xdr:row>
      <xdr:rowOff>39939</xdr:rowOff>
    </xdr:from>
    <xdr:to>
      <xdr:col>15</xdr:col>
      <xdr:colOff>269875</xdr:colOff>
      <xdr:row>38</xdr:row>
      <xdr:rowOff>39939</xdr:rowOff>
    </xdr:to>
    <xdr:cxnSp macro="">
      <xdr:nvCxnSpPr>
        <xdr:cNvPr id="289" name="直線コネクタ 288"/>
        <xdr:cNvCxnSpPr/>
      </xdr:nvCxnSpPr>
      <xdr:spPr>
        <a:xfrm>
          <a:off x="10388600" y="655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148293</xdr:rowOff>
    </xdr:from>
    <xdr:ext cx="599010" cy="259045"/>
    <xdr:sp macro="" textlink="">
      <xdr:nvSpPr>
        <xdr:cNvPr id="290" name="補助費等最大値テキスト"/>
        <xdr:cNvSpPr txBox="1"/>
      </xdr:nvSpPr>
      <xdr:spPr>
        <a:xfrm>
          <a:off x="10528300" y="512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363,749</a:t>
          </a:r>
          <a:endParaRPr kumimoji="1" lang="ja-JP" altLang="en-US" sz="1000" b="1">
            <a:latin typeface="ＭＳ Ｐゴシック"/>
          </a:endParaRPr>
        </a:p>
      </xdr:txBody>
    </xdr:sp>
    <xdr:clientData/>
  </xdr:oneCellAnchor>
  <xdr:twoCellAnchor>
    <xdr:from>
      <xdr:col>15</xdr:col>
      <xdr:colOff>92075</xdr:colOff>
      <xdr:row>31</xdr:row>
      <xdr:rowOff>30166</xdr:rowOff>
    </xdr:from>
    <xdr:to>
      <xdr:col>15</xdr:col>
      <xdr:colOff>269875</xdr:colOff>
      <xdr:row>31</xdr:row>
      <xdr:rowOff>30166</xdr:rowOff>
    </xdr:to>
    <xdr:cxnSp macro="">
      <xdr:nvCxnSpPr>
        <xdr:cNvPr id="291" name="直線コネクタ 290"/>
        <xdr:cNvCxnSpPr/>
      </xdr:nvCxnSpPr>
      <xdr:spPr>
        <a:xfrm>
          <a:off x="10388600" y="53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48794</xdr:rowOff>
    </xdr:from>
    <xdr:to>
      <xdr:col>15</xdr:col>
      <xdr:colOff>180975</xdr:colOff>
      <xdr:row>37</xdr:row>
      <xdr:rowOff>94891</xdr:rowOff>
    </xdr:to>
    <xdr:cxnSp macro="">
      <xdr:nvCxnSpPr>
        <xdr:cNvPr id="292" name="直線コネクタ 291"/>
        <xdr:cNvCxnSpPr/>
      </xdr:nvCxnSpPr>
      <xdr:spPr>
        <a:xfrm>
          <a:off x="9639300" y="6392444"/>
          <a:ext cx="838200" cy="4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87610</xdr:rowOff>
    </xdr:from>
    <xdr:ext cx="599010" cy="259045"/>
    <xdr:sp macro="" textlink="">
      <xdr:nvSpPr>
        <xdr:cNvPr id="293" name="補助費等平均値テキスト"/>
        <xdr:cNvSpPr txBox="1"/>
      </xdr:nvSpPr>
      <xdr:spPr>
        <a:xfrm>
          <a:off x="10528300" y="6088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116,343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64733</xdr:rowOff>
    </xdr:from>
    <xdr:to>
      <xdr:col>15</xdr:col>
      <xdr:colOff>231775</xdr:colOff>
      <xdr:row>36</xdr:row>
      <xdr:rowOff>166333</xdr:rowOff>
    </xdr:to>
    <xdr:sp macro="" textlink="">
      <xdr:nvSpPr>
        <xdr:cNvPr id="294" name="フローチャート : 判断 293"/>
        <xdr:cNvSpPr/>
      </xdr:nvSpPr>
      <xdr:spPr>
        <a:xfrm>
          <a:off x="10426700" y="623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48794</xdr:rowOff>
    </xdr:from>
    <xdr:to>
      <xdr:col>14</xdr:col>
      <xdr:colOff>28575</xdr:colOff>
      <xdr:row>37</xdr:row>
      <xdr:rowOff>132518</xdr:rowOff>
    </xdr:to>
    <xdr:cxnSp macro="">
      <xdr:nvCxnSpPr>
        <xdr:cNvPr id="295" name="直線コネクタ 294"/>
        <xdr:cNvCxnSpPr/>
      </xdr:nvCxnSpPr>
      <xdr:spPr>
        <a:xfrm flipV="1">
          <a:off x="8750300" y="6392444"/>
          <a:ext cx="889000" cy="8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82248</xdr:rowOff>
    </xdr:from>
    <xdr:to>
      <xdr:col>14</xdr:col>
      <xdr:colOff>79375</xdr:colOff>
      <xdr:row>37</xdr:row>
      <xdr:rowOff>12398</xdr:rowOff>
    </xdr:to>
    <xdr:sp macro="" textlink="">
      <xdr:nvSpPr>
        <xdr:cNvPr id="296" name="フローチャート : 判断 295"/>
        <xdr:cNvSpPr/>
      </xdr:nvSpPr>
      <xdr:spPr>
        <a:xfrm>
          <a:off x="9588500" y="62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28925</xdr:rowOff>
    </xdr:from>
    <xdr:ext cx="599010" cy="259045"/>
    <xdr:sp macro="" textlink="">
      <xdr:nvSpPr>
        <xdr:cNvPr id="297" name="テキスト ボックス 296"/>
        <xdr:cNvSpPr txBox="1"/>
      </xdr:nvSpPr>
      <xdr:spPr>
        <a:xfrm>
          <a:off x="9339794" y="602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132518</xdr:rowOff>
    </xdr:from>
    <xdr:to>
      <xdr:col>12</xdr:col>
      <xdr:colOff>511175</xdr:colOff>
      <xdr:row>37</xdr:row>
      <xdr:rowOff>159276</xdr:rowOff>
    </xdr:to>
    <xdr:cxnSp macro="">
      <xdr:nvCxnSpPr>
        <xdr:cNvPr id="298" name="直線コネクタ 297"/>
        <xdr:cNvCxnSpPr/>
      </xdr:nvCxnSpPr>
      <xdr:spPr>
        <a:xfrm flipV="1">
          <a:off x="7861300" y="6476168"/>
          <a:ext cx="889000" cy="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9" name="フローチャート : 判断 298"/>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76207</xdr:rowOff>
    </xdr:from>
    <xdr:ext cx="534377" cy="259045"/>
    <xdr:sp macro="" textlink="">
      <xdr:nvSpPr>
        <xdr:cNvPr id="300" name="テキスト ボックス 299"/>
        <xdr:cNvSpPr txBox="1"/>
      </xdr:nvSpPr>
      <xdr:spPr>
        <a:xfrm>
          <a:off x="8483111" y="607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110009</xdr:rowOff>
    </xdr:from>
    <xdr:to>
      <xdr:col>11</xdr:col>
      <xdr:colOff>307975</xdr:colOff>
      <xdr:row>37</xdr:row>
      <xdr:rowOff>159276</xdr:rowOff>
    </xdr:to>
    <xdr:cxnSp macro="">
      <xdr:nvCxnSpPr>
        <xdr:cNvPr id="301" name="直線コネクタ 300"/>
        <xdr:cNvCxnSpPr/>
      </xdr:nvCxnSpPr>
      <xdr:spPr>
        <a:xfrm>
          <a:off x="6972300" y="6453659"/>
          <a:ext cx="889000" cy="4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2" name="フローチャート : 判断 301"/>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104748</xdr:rowOff>
    </xdr:from>
    <xdr:ext cx="534377" cy="259045"/>
    <xdr:sp macro="" textlink="">
      <xdr:nvSpPr>
        <xdr:cNvPr id="303" name="テキスト ボックス 302"/>
        <xdr:cNvSpPr txBox="1"/>
      </xdr:nvSpPr>
      <xdr:spPr>
        <a:xfrm>
          <a:off x="7594111" y="61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4" name="フローチャート : 判断 303"/>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109034</xdr:rowOff>
    </xdr:from>
    <xdr:ext cx="534377" cy="259045"/>
    <xdr:sp macro="" textlink="">
      <xdr:nvSpPr>
        <xdr:cNvPr id="305" name="テキスト ボックス 304"/>
        <xdr:cNvSpPr txBox="1"/>
      </xdr:nvSpPr>
      <xdr:spPr>
        <a:xfrm>
          <a:off x="6705111"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44091</xdr:rowOff>
    </xdr:from>
    <xdr:to>
      <xdr:col>15</xdr:col>
      <xdr:colOff>231775</xdr:colOff>
      <xdr:row>37</xdr:row>
      <xdr:rowOff>145691</xdr:rowOff>
    </xdr:to>
    <xdr:sp macro="" textlink="">
      <xdr:nvSpPr>
        <xdr:cNvPr id="311" name="円/楕円 310"/>
        <xdr:cNvSpPr/>
      </xdr:nvSpPr>
      <xdr:spPr>
        <a:xfrm>
          <a:off x="10426700" y="63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130468</xdr:rowOff>
    </xdr:from>
    <xdr:ext cx="534377" cy="259045"/>
    <xdr:sp macro="" textlink="">
      <xdr:nvSpPr>
        <xdr:cNvPr id="312" name="補助費等該当値テキスト"/>
        <xdr:cNvSpPr txBox="1"/>
      </xdr:nvSpPr>
      <xdr:spPr>
        <a:xfrm>
          <a:off x="10528300" y="63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76,761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169444</xdr:rowOff>
    </xdr:from>
    <xdr:to>
      <xdr:col>14</xdr:col>
      <xdr:colOff>79375</xdr:colOff>
      <xdr:row>37</xdr:row>
      <xdr:rowOff>99594</xdr:rowOff>
    </xdr:to>
    <xdr:sp macro="" textlink="">
      <xdr:nvSpPr>
        <xdr:cNvPr id="313" name="円/楕円 312"/>
        <xdr:cNvSpPr/>
      </xdr:nvSpPr>
      <xdr:spPr>
        <a:xfrm>
          <a:off x="9588500" y="63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90721</xdr:rowOff>
    </xdr:from>
    <xdr:ext cx="534377" cy="259045"/>
    <xdr:sp macro="" textlink="">
      <xdr:nvSpPr>
        <xdr:cNvPr id="314" name="テキスト ボックス 313"/>
        <xdr:cNvSpPr txBox="1"/>
      </xdr:nvSpPr>
      <xdr:spPr>
        <a:xfrm>
          <a:off x="9372111" y="643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88,860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81718</xdr:rowOff>
    </xdr:from>
    <xdr:to>
      <xdr:col>12</xdr:col>
      <xdr:colOff>561975</xdr:colOff>
      <xdr:row>38</xdr:row>
      <xdr:rowOff>11868</xdr:rowOff>
    </xdr:to>
    <xdr:sp macro="" textlink="">
      <xdr:nvSpPr>
        <xdr:cNvPr id="315" name="円/楕円 314"/>
        <xdr:cNvSpPr/>
      </xdr:nvSpPr>
      <xdr:spPr>
        <a:xfrm>
          <a:off x="8699500" y="642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2995</xdr:rowOff>
    </xdr:from>
    <xdr:ext cx="534377" cy="259045"/>
    <xdr:sp macro="" textlink="">
      <xdr:nvSpPr>
        <xdr:cNvPr id="316" name="テキスト ボックス 315"/>
        <xdr:cNvSpPr txBox="1"/>
      </xdr:nvSpPr>
      <xdr:spPr>
        <a:xfrm>
          <a:off x="8483111" y="651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66,885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108476</xdr:rowOff>
    </xdr:from>
    <xdr:to>
      <xdr:col>11</xdr:col>
      <xdr:colOff>358775</xdr:colOff>
      <xdr:row>38</xdr:row>
      <xdr:rowOff>38626</xdr:rowOff>
    </xdr:to>
    <xdr:sp macro="" textlink="">
      <xdr:nvSpPr>
        <xdr:cNvPr id="317" name="円/楕円 316"/>
        <xdr:cNvSpPr/>
      </xdr:nvSpPr>
      <xdr:spPr>
        <a:xfrm>
          <a:off x="7810500" y="64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29753</xdr:rowOff>
    </xdr:from>
    <xdr:ext cx="534377" cy="259045"/>
    <xdr:sp macro="" textlink="">
      <xdr:nvSpPr>
        <xdr:cNvPr id="318" name="テキスト ボックス 317"/>
        <xdr:cNvSpPr txBox="1"/>
      </xdr:nvSpPr>
      <xdr:spPr>
        <a:xfrm>
          <a:off x="7594111" y="654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59,862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59209</xdr:rowOff>
    </xdr:from>
    <xdr:to>
      <xdr:col>10</xdr:col>
      <xdr:colOff>155575</xdr:colOff>
      <xdr:row>37</xdr:row>
      <xdr:rowOff>160809</xdr:rowOff>
    </xdr:to>
    <xdr:sp macro="" textlink="">
      <xdr:nvSpPr>
        <xdr:cNvPr id="319" name="円/楕円 318"/>
        <xdr:cNvSpPr/>
      </xdr:nvSpPr>
      <xdr:spPr>
        <a:xfrm>
          <a:off x="6921500" y="640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151936</xdr:rowOff>
    </xdr:from>
    <xdr:ext cx="534377" cy="259045"/>
    <xdr:sp macro="" textlink="">
      <xdr:nvSpPr>
        <xdr:cNvPr id="320" name="テキスト ボックス 319"/>
        <xdr:cNvSpPr txBox="1"/>
      </xdr:nvSpPr>
      <xdr:spPr>
        <a:xfrm>
          <a:off x="6705111" y="649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6" name="テキスト ボックス 33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8" name="テキスト ボックス 337"/>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106549</xdr:rowOff>
    </xdr:from>
    <xdr:to>
      <xdr:col>15</xdr:col>
      <xdr:colOff>180340</xdr:colOff>
      <xdr:row>59</xdr:row>
      <xdr:rowOff>35190</xdr:rowOff>
    </xdr:to>
    <xdr:cxnSp macro="">
      <xdr:nvCxnSpPr>
        <xdr:cNvPr id="344" name="直線コネクタ 343"/>
        <xdr:cNvCxnSpPr/>
      </xdr:nvCxnSpPr>
      <xdr:spPr>
        <a:xfrm flipV="1">
          <a:off x="10475595" y="8850499"/>
          <a:ext cx="1270" cy="130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39017</xdr:rowOff>
    </xdr:from>
    <xdr:ext cx="534377" cy="259045"/>
    <xdr:sp macro="" textlink="">
      <xdr:nvSpPr>
        <xdr:cNvPr id="345" name="普通建設事業費最小値テキスト"/>
        <xdr:cNvSpPr txBox="1"/>
      </xdr:nvSpPr>
      <xdr:spPr>
        <a:xfrm>
          <a:off x="10528300" y="101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12,152</a:t>
          </a:r>
          <a:endParaRPr kumimoji="1" lang="ja-JP" altLang="en-US" sz="1000" b="1">
            <a:latin typeface="ＭＳ Ｐゴシック"/>
          </a:endParaRPr>
        </a:p>
      </xdr:txBody>
    </xdr:sp>
    <xdr:clientData/>
  </xdr:oneCellAnchor>
  <xdr:twoCellAnchor>
    <xdr:from>
      <xdr:col>15</xdr:col>
      <xdr:colOff>92075</xdr:colOff>
      <xdr:row>59</xdr:row>
      <xdr:rowOff>35190</xdr:rowOff>
    </xdr:from>
    <xdr:to>
      <xdr:col>15</xdr:col>
      <xdr:colOff>269875</xdr:colOff>
      <xdr:row>59</xdr:row>
      <xdr:rowOff>35190</xdr:rowOff>
    </xdr:to>
    <xdr:cxnSp macro="">
      <xdr:nvCxnSpPr>
        <xdr:cNvPr id="346" name="直線コネクタ 345"/>
        <xdr:cNvCxnSpPr/>
      </xdr:nvCxnSpPr>
      <xdr:spPr>
        <a:xfrm>
          <a:off x="10388600" y="1015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53226</xdr:rowOff>
    </xdr:from>
    <xdr:ext cx="690189" cy="259045"/>
    <xdr:sp macro="" textlink="">
      <xdr:nvSpPr>
        <xdr:cNvPr id="347" name="普通建設事業費最大値テキスト"/>
        <xdr:cNvSpPr txBox="1"/>
      </xdr:nvSpPr>
      <xdr:spPr>
        <a:xfrm>
          <a:off x="10528300" y="8625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1,718,506</a:t>
          </a:r>
          <a:endParaRPr kumimoji="1" lang="ja-JP" altLang="en-US" sz="1000" b="1">
            <a:latin typeface="ＭＳ Ｐゴシック"/>
          </a:endParaRPr>
        </a:p>
      </xdr:txBody>
    </xdr:sp>
    <xdr:clientData/>
  </xdr:oneCellAnchor>
  <xdr:twoCellAnchor>
    <xdr:from>
      <xdr:col>15</xdr:col>
      <xdr:colOff>92075</xdr:colOff>
      <xdr:row>51</xdr:row>
      <xdr:rowOff>106549</xdr:rowOff>
    </xdr:from>
    <xdr:to>
      <xdr:col>15</xdr:col>
      <xdr:colOff>269875</xdr:colOff>
      <xdr:row>51</xdr:row>
      <xdr:rowOff>106549</xdr:rowOff>
    </xdr:to>
    <xdr:cxnSp macro="">
      <xdr:nvCxnSpPr>
        <xdr:cNvPr id="348" name="直線コネクタ 347"/>
        <xdr:cNvCxnSpPr/>
      </xdr:nvCxnSpPr>
      <xdr:spPr>
        <a:xfrm>
          <a:off x="10388600" y="885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141803</xdr:rowOff>
    </xdr:from>
    <xdr:to>
      <xdr:col>15</xdr:col>
      <xdr:colOff>180975</xdr:colOff>
      <xdr:row>58</xdr:row>
      <xdr:rowOff>153408</xdr:rowOff>
    </xdr:to>
    <xdr:cxnSp macro="">
      <xdr:nvCxnSpPr>
        <xdr:cNvPr id="349" name="直線コネクタ 348"/>
        <xdr:cNvCxnSpPr/>
      </xdr:nvCxnSpPr>
      <xdr:spPr>
        <a:xfrm flipV="1">
          <a:off x="9639300" y="10085903"/>
          <a:ext cx="838200" cy="1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106034</xdr:rowOff>
    </xdr:from>
    <xdr:ext cx="599010" cy="259045"/>
    <xdr:sp macro="" textlink="">
      <xdr:nvSpPr>
        <xdr:cNvPr id="350" name="普通建設事業費平均値テキスト"/>
        <xdr:cNvSpPr txBox="1"/>
      </xdr:nvSpPr>
      <xdr:spPr>
        <a:xfrm>
          <a:off x="10528300" y="98786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107,537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83157</xdr:rowOff>
    </xdr:from>
    <xdr:to>
      <xdr:col>15</xdr:col>
      <xdr:colOff>231775</xdr:colOff>
      <xdr:row>59</xdr:row>
      <xdr:rowOff>13307</xdr:rowOff>
    </xdr:to>
    <xdr:sp macro="" textlink="">
      <xdr:nvSpPr>
        <xdr:cNvPr id="351" name="フローチャート : 判断 350"/>
        <xdr:cNvSpPr/>
      </xdr:nvSpPr>
      <xdr:spPr>
        <a:xfrm>
          <a:off x="10426700" y="100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149771</xdr:rowOff>
    </xdr:from>
    <xdr:to>
      <xdr:col>14</xdr:col>
      <xdr:colOff>28575</xdr:colOff>
      <xdr:row>58</xdr:row>
      <xdr:rowOff>153408</xdr:rowOff>
    </xdr:to>
    <xdr:cxnSp macro="">
      <xdr:nvCxnSpPr>
        <xdr:cNvPr id="352" name="直線コネクタ 351"/>
        <xdr:cNvCxnSpPr/>
      </xdr:nvCxnSpPr>
      <xdr:spPr>
        <a:xfrm>
          <a:off x="8750300" y="10093871"/>
          <a:ext cx="889000" cy="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93669</xdr:rowOff>
    </xdr:from>
    <xdr:to>
      <xdr:col>14</xdr:col>
      <xdr:colOff>79375</xdr:colOff>
      <xdr:row>59</xdr:row>
      <xdr:rowOff>23819</xdr:rowOff>
    </xdr:to>
    <xdr:sp macro="" textlink="">
      <xdr:nvSpPr>
        <xdr:cNvPr id="353" name="フローチャート : 判断 352"/>
        <xdr:cNvSpPr/>
      </xdr:nvSpPr>
      <xdr:spPr>
        <a:xfrm>
          <a:off x="95885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40346</xdr:rowOff>
    </xdr:from>
    <xdr:ext cx="534377" cy="259045"/>
    <xdr:sp macro="" textlink="">
      <xdr:nvSpPr>
        <xdr:cNvPr id="354" name="テキスト ボックス 353"/>
        <xdr:cNvSpPr txBox="1"/>
      </xdr:nvSpPr>
      <xdr:spPr>
        <a:xfrm>
          <a:off x="9372111" y="98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126130</xdr:rowOff>
    </xdr:from>
    <xdr:to>
      <xdr:col>12</xdr:col>
      <xdr:colOff>511175</xdr:colOff>
      <xdr:row>58</xdr:row>
      <xdr:rowOff>149771</xdr:rowOff>
    </xdr:to>
    <xdr:cxnSp macro="">
      <xdr:nvCxnSpPr>
        <xdr:cNvPr id="355" name="直線コネクタ 354"/>
        <xdr:cNvCxnSpPr/>
      </xdr:nvCxnSpPr>
      <xdr:spPr>
        <a:xfrm>
          <a:off x="7861300" y="10070230"/>
          <a:ext cx="889000" cy="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64354</xdr:rowOff>
    </xdr:from>
    <xdr:to>
      <xdr:col>12</xdr:col>
      <xdr:colOff>561975</xdr:colOff>
      <xdr:row>58</xdr:row>
      <xdr:rowOff>165954</xdr:rowOff>
    </xdr:to>
    <xdr:sp macro="" textlink="">
      <xdr:nvSpPr>
        <xdr:cNvPr id="356" name="フローチャート : 判断 355"/>
        <xdr:cNvSpPr/>
      </xdr:nvSpPr>
      <xdr:spPr>
        <a:xfrm>
          <a:off x="8699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11031</xdr:rowOff>
    </xdr:from>
    <xdr:ext cx="599010" cy="259045"/>
    <xdr:sp macro="" textlink="">
      <xdr:nvSpPr>
        <xdr:cNvPr id="357" name="テキスト ボックス 356"/>
        <xdr:cNvSpPr txBox="1"/>
      </xdr:nvSpPr>
      <xdr:spPr>
        <a:xfrm>
          <a:off x="8450794" y="97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123383</xdr:rowOff>
    </xdr:from>
    <xdr:to>
      <xdr:col>11</xdr:col>
      <xdr:colOff>307975</xdr:colOff>
      <xdr:row>58</xdr:row>
      <xdr:rowOff>126130</xdr:rowOff>
    </xdr:to>
    <xdr:cxnSp macro="">
      <xdr:nvCxnSpPr>
        <xdr:cNvPr id="358" name="直線コネクタ 357"/>
        <xdr:cNvCxnSpPr/>
      </xdr:nvCxnSpPr>
      <xdr:spPr>
        <a:xfrm>
          <a:off x="6972300" y="10067483"/>
          <a:ext cx="889000" cy="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61028</xdr:rowOff>
    </xdr:from>
    <xdr:to>
      <xdr:col>11</xdr:col>
      <xdr:colOff>358775</xdr:colOff>
      <xdr:row>58</xdr:row>
      <xdr:rowOff>162628</xdr:rowOff>
    </xdr:to>
    <xdr:sp macro="" textlink="">
      <xdr:nvSpPr>
        <xdr:cNvPr id="359" name="フローチャート : 判断 358"/>
        <xdr:cNvSpPr/>
      </xdr:nvSpPr>
      <xdr:spPr>
        <a:xfrm>
          <a:off x="7810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7705</xdr:rowOff>
    </xdr:from>
    <xdr:ext cx="599010" cy="259045"/>
    <xdr:sp macro="" textlink="">
      <xdr:nvSpPr>
        <xdr:cNvPr id="360" name="テキスト ボックス 359"/>
        <xdr:cNvSpPr txBox="1"/>
      </xdr:nvSpPr>
      <xdr:spPr>
        <a:xfrm>
          <a:off x="7561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78158</xdr:rowOff>
    </xdr:from>
    <xdr:to>
      <xdr:col>10</xdr:col>
      <xdr:colOff>155575</xdr:colOff>
      <xdr:row>59</xdr:row>
      <xdr:rowOff>8308</xdr:rowOff>
    </xdr:to>
    <xdr:sp macro="" textlink="">
      <xdr:nvSpPr>
        <xdr:cNvPr id="361" name="フローチャート : 判断 360"/>
        <xdr:cNvSpPr/>
      </xdr:nvSpPr>
      <xdr:spPr>
        <a:xfrm>
          <a:off x="6921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170885</xdr:rowOff>
    </xdr:from>
    <xdr:ext cx="599010" cy="259045"/>
    <xdr:sp macro="" textlink="">
      <xdr:nvSpPr>
        <xdr:cNvPr id="362" name="テキスト ボックス 361"/>
        <xdr:cNvSpPr txBox="1"/>
      </xdr:nvSpPr>
      <xdr:spPr>
        <a:xfrm>
          <a:off x="6672794" y="1011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91003</xdr:rowOff>
    </xdr:from>
    <xdr:to>
      <xdr:col>15</xdr:col>
      <xdr:colOff>231775</xdr:colOff>
      <xdr:row>59</xdr:row>
      <xdr:rowOff>21153</xdr:rowOff>
    </xdr:to>
    <xdr:sp macro="" textlink="">
      <xdr:nvSpPr>
        <xdr:cNvPr id="368" name="円/楕円 367"/>
        <xdr:cNvSpPr/>
      </xdr:nvSpPr>
      <xdr:spPr>
        <a:xfrm>
          <a:off x="10426700" y="1003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61584</xdr:rowOff>
    </xdr:from>
    <xdr:ext cx="534377" cy="259045"/>
    <xdr:sp macro="" textlink="">
      <xdr:nvSpPr>
        <xdr:cNvPr id="369" name="普通建設事業費該当値テキスト"/>
        <xdr:cNvSpPr txBox="1"/>
      </xdr:nvSpPr>
      <xdr:spPr>
        <a:xfrm>
          <a:off x="10528300" y="1000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97,240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102608</xdr:rowOff>
    </xdr:from>
    <xdr:to>
      <xdr:col>14</xdr:col>
      <xdr:colOff>79375</xdr:colOff>
      <xdr:row>59</xdr:row>
      <xdr:rowOff>32758</xdr:rowOff>
    </xdr:to>
    <xdr:sp macro="" textlink="">
      <xdr:nvSpPr>
        <xdr:cNvPr id="370" name="円/楕円 369"/>
        <xdr:cNvSpPr/>
      </xdr:nvSpPr>
      <xdr:spPr>
        <a:xfrm>
          <a:off x="9588500" y="1004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23885</xdr:rowOff>
    </xdr:from>
    <xdr:ext cx="534377" cy="259045"/>
    <xdr:sp macro="" textlink="">
      <xdr:nvSpPr>
        <xdr:cNvPr id="371" name="テキスト ボックス 370"/>
        <xdr:cNvSpPr txBox="1"/>
      </xdr:nvSpPr>
      <xdr:spPr>
        <a:xfrm>
          <a:off x="9372111" y="1013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82,011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98971</xdr:rowOff>
    </xdr:from>
    <xdr:to>
      <xdr:col>12</xdr:col>
      <xdr:colOff>561975</xdr:colOff>
      <xdr:row>59</xdr:row>
      <xdr:rowOff>29121</xdr:rowOff>
    </xdr:to>
    <xdr:sp macro="" textlink="">
      <xdr:nvSpPr>
        <xdr:cNvPr id="372" name="円/楕円 371"/>
        <xdr:cNvSpPr/>
      </xdr:nvSpPr>
      <xdr:spPr>
        <a:xfrm>
          <a:off x="8699500" y="1004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20248</xdr:rowOff>
    </xdr:from>
    <xdr:ext cx="534377" cy="259045"/>
    <xdr:sp macro="" textlink="">
      <xdr:nvSpPr>
        <xdr:cNvPr id="373" name="テキスト ボックス 372"/>
        <xdr:cNvSpPr txBox="1"/>
      </xdr:nvSpPr>
      <xdr:spPr>
        <a:xfrm>
          <a:off x="8483111" y="1013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86,784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75330</xdr:rowOff>
    </xdr:from>
    <xdr:to>
      <xdr:col>11</xdr:col>
      <xdr:colOff>358775</xdr:colOff>
      <xdr:row>59</xdr:row>
      <xdr:rowOff>5480</xdr:rowOff>
    </xdr:to>
    <xdr:sp macro="" textlink="">
      <xdr:nvSpPr>
        <xdr:cNvPr id="374" name="円/楕円 373"/>
        <xdr:cNvSpPr/>
      </xdr:nvSpPr>
      <xdr:spPr>
        <a:xfrm>
          <a:off x="7810500" y="100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168057</xdr:rowOff>
    </xdr:from>
    <xdr:ext cx="599010" cy="259045"/>
    <xdr:sp macro="" textlink="">
      <xdr:nvSpPr>
        <xdr:cNvPr id="375" name="テキスト ボックス 374"/>
        <xdr:cNvSpPr txBox="1"/>
      </xdr:nvSpPr>
      <xdr:spPr>
        <a:xfrm>
          <a:off x="7561794" y="1011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117,808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72583</xdr:rowOff>
    </xdr:from>
    <xdr:to>
      <xdr:col>10</xdr:col>
      <xdr:colOff>155575</xdr:colOff>
      <xdr:row>59</xdr:row>
      <xdr:rowOff>2733</xdr:rowOff>
    </xdr:to>
    <xdr:sp macro="" textlink="">
      <xdr:nvSpPr>
        <xdr:cNvPr id="376" name="円/楕円 375"/>
        <xdr:cNvSpPr/>
      </xdr:nvSpPr>
      <xdr:spPr>
        <a:xfrm>
          <a:off x="6921500" y="1001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19260</xdr:rowOff>
    </xdr:from>
    <xdr:ext cx="599010" cy="259045"/>
    <xdr:sp macro="" textlink="">
      <xdr:nvSpPr>
        <xdr:cNvPr id="377" name="テキスト ボックス 376"/>
        <xdr:cNvSpPr txBox="1"/>
      </xdr:nvSpPr>
      <xdr:spPr>
        <a:xfrm>
          <a:off x="6672794" y="979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3" name="テキスト ボックス 392"/>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5" name="テキスト ボックス 394"/>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25874</xdr:rowOff>
    </xdr:from>
    <xdr:to>
      <xdr:col>15</xdr:col>
      <xdr:colOff>180340</xdr:colOff>
      <xdr:row>78</xdr:row>
      <xdr:rowOff>139700</xdr:rowOff>
    </xdr:to>
    <xdr:cxnSp macro="">
      <xdr:nvCxnSpPr>
        <xdr:cNvPr id="399" name="直線コネクタ 398"/>
        <xdr:cNvCxnSpPr/>
      </xdr:nvCxnSpPr>
      <xdr:spPr>
        <a:xfrm flipV="1">
          <a:off x="10475595" y="12027374"/>
          <a:ext cx="1270" cy="148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162232</xdr:rowOff>
    </xdr:from>
    <xdr:ext cx="249299" cy="259045"/>
    <xdr:sp macro="" textlink="">
      <xdr:nvSpPr>
        <xdr:cNvPr id="400" name="普通建設事業費 （ うち新規整備　）最小値テキスト"/>
        <xdr:cNvSpPr txBox="1"/>
      </xdr:nvSpPr>
      <xdr:spPr>
        <a:xfrm>
          <a:off x="10528300" y="135353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144001</xdr:rowOff>
    </xdr:from>
    <xdr:ext cx="690189" cy="259045"/>
    <xdr:sp macro="" textlink="">
      <xdr:nvSpPr>
        <xdr:cNvPr id="402" name="普通建設事業費 （ うち新規整備　）最大値テキスト"/>
        <xdr:cNvSpPr txBox="1"/>
      </xdr:nvSpPr>
      <xdr:spPr>
        <a:xfrm>
          <a:off x="10528300" y="118026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1,624,482</a:t>
          </a:r>
          <a:endParaRPr kumimoji="1" lang="ja-JP" altLang="en-US" sz="1000" b="1">
            <a:latin typeface="ＭＳ Ｐゴシック"/>
          </a:endParaRPr>
        </a:p>
      </xdr:txBody>
    </xdr:sp>
    <xdr:clientData/>
  </xdr:oneCellAnchor>
  <xdr:twoCellAnchor>
    <xdr:from>
      <xdr:col>15</xdr:col>
      <xdr:colOff>92075</xdr:colOff>
      <xdr:row>70</xdr:row>
      <xdr:rowOff>25874</xdr:rowOff>
    </xdr:from>
    <xdr:to>
      <xdr:col>15</xdr:col>
      <xdr:colOff>269875</xdr:colOff>
      <xdr:row>70</xdr:row>
      <xdr:rowOff>25874</xdr:rowOff>
    </xdr:to>
    <xdr:cxnSp macro="">
      <xdr:nvCxnSpPr>
        <xdr:cNvPr id="403" name="直線コネクタ 402"/>
        <xdr:cNvCxnSpPr/>
      </xdr:nvCxnSpPr>
      <xdr:spPr>
        <a:xfrm>
          <a:off x="10388600" y="1202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82043</xdr:rowOff>
    </xdr:from>
    <xdr:to>
      <xdr:col>15</xdr:col>
      <xdr:colOff>180975</xdr:colOff>
      <xdr:row>78</xdr:row>
      <xdr:rowOff>98279</xdr:rowOff>
    </xdr:to>
    <xdr:cxnSp macro="">
      <xdr:nvCxnSpPr>
        <xdr:cNvPr id="404" name="直線コネクタ 403"/>
        <xdr:cNvCxnSpPr/>
      </xdr:nvCxnSpPr>
      <xdr:spPr>
        <a:xfrm flipV="1">
          <a:off x="9639300" y="13455143"/>
          <a:ext cx="838200" cy="1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35233</xdr:rowOff>
    </xdr:from>
    <xdr:ext cx="534377" cy="259045"/>
    <xdr:sp macro="" textlink="">
      <xdr:nvSpPr>
        <xdr:cNvPr id="405" name="普通建設事業費 （ うち新規整備　）平均値テキスト"/>
        <xdr:cNvSpPr txBox="1"/>
      </xdr:nvSpPr>
      <xdr:spPr>
        <a:xfrm>
          <a:off x="10528300" y="1340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56806</xdr:rowOff>
    </xdr:from>
    <xdr:to>
      <xdr:col>15</xdr:col>
      <xdr:colOff>231775</xdr:colOff>
      <xdr:row>78</xdr:row>
      <xdr:rowOff>158406</xdr:rowOff>
    </xdr:to>
    <xdr:sp macro="" textlink="">
      <xdr:nvSpPr>
        <xdr:cNvPr id="406" name="フローチャート : 判断 405"/>
        <xdr:cNvSpPr/>
      </xdr:nvSpPr>
      <xdr:spPr>
        <a:xfrm>
          <a:off x="10426700" y="1342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98279</xdr:rowOff>
    </xdr:from>
    <xdr:to>
      <xdr:col>14</xdr:col>
      <xdr:colOff>28575</xdr:colOff>
      <xdr:row>78</xdr:row>
      <xdr:rowOff>99664</xdr:rowOff>
    </xdr:to>
    <xdr:cxnSp macro="">
      <xdr:nvCxnSpPr>
        <xdr:cNvPr id="407" name="直線コネクタ 406"/>
        <xdr:cNvCxnSpPr/>
      </xdr:nvCxnSpPr>
      <xdr:spPr>
        <a:xfrm flipV="1">
          <a:off x="8750300" y="13471379"/>
          <a:ext cx="8890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53727</xdr:rowOff>
    </xdr:from>
    <xdr:to>
      <xdr:col>14</xdr:col>
      <xdr:colOff>79375</xdr:colOff>
      <xdr:row>78</xdr:row>
      <xdr:rowOff>155327</xdr:rowOff>
    </xdr:to>
    <xdr:sp macro="" textlink="">
      <xdr:nvSpPr>
        <xdr:cNvPr id="408" name="フローチャート : 判断 407"/>
        <xdr:cNvSpPr/>
      </xdr:nvSpPr>
      <xdr:spPr>
        <a:xfrm>
          <a:off x="9588500" y="1342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146454</xdr:rowOff>
    </xdr:from>
    <xdr:ext cx="534377" cy="259045"/>
    <xdr:sp macro="" textlink="">
      <xdr:nvSpPr>
        <xdr:cNvPr id="409" name="テキスト ボックス 408"/>
        <xdr:cNvSpPr txBox="1"/>
      </xdr:nvSpPr>
      <xdr:spPr>
        <a:xfrm>
          <a:off x="9372111" y="1351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30558</xdr:rowOff>
    </xdr:from>
    <xdr:to>
      <xdr:col>12</xdr:col>
      <xdr:colOff>561975</xdr:colOff>
      <xdr:row>78</xdr:row>
      <xdr:rowOff>132158</xdr:rowOff>
    </xdr:to>
    <xdr:sp macro="" textlink="">
      <xdr:nvSpPr>
        <xdr:cNvPr id="410" name="フローチャート : 判断 409"/>
        <xdr:cNvSpPr/>
      </xdr:nvSpPr>
      <xdr:spPr>
        <a:xfrm>
          <a:off x="8699500" y="1340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148685</xdr:rowOff>
    </xdr:from>
    <xdr:ext cx="534377" cy="259045"/>
    <xdr:sp macro="" textlink="">
      <xdr:nvSpPr>
        <xdr:cNvPr id="411" name="テキスト ボックス 410"/>
        <xdr:cNvSpPr txBox="1"/>
      </xdr:nvSpPr>
      <xdr:spPr>
        <a:xfrm>
          <a:off x="8483111" y="1317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31243</xdr:rowOff>
    </xdr:from>
    <xdr:to>
      <xdr:col>15</xdr:col>
      <xdr:colOff>231775</xdr:colOff>
      <xdr:row>78</xdr:row>
      <xdr:rowOff>132843</xdr:rowOff>
    </xdr:to>
    <xdr:sp macro="" textlink="">
      <xdr:nvSpPr>
        <xdr:cNvPr id="417" name="円/楕円 416"/>
        <xdr:cNvSpPr/>
      </xdr:nvSpPr>
      <xdr:spPr>
        <a:xfrm>
          <a:off x="10426700" y="1340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162070</xdr:rowOff>
    </xdr:from>
    <xdr:ext cx="534377" cy="259045"/>
    <xdr:sp macro="" textlink="">
      <xdr:nvSpPr>
        <xdr:cNvPr id="418" name="普通建設事業費 （ うち新規整備　）該当値テキスト"/>
        <xdr:cNvSpPr txBox="1"/>
      </xdr:nvSpPr>
      <xdr:spPr>
        <a:xfrm>
          <a:off x="10528300" y="131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63,054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47479</xdr:rowOff>
    </xdr:from>
    <xdr:to>
      <xdr:col>14</xdr:col>
      <xdr:colOff>79375</xdr:colOff>
      <xdr:row>78</xdr:row>
      <xdr:rowOff>149079</xdr:rowOff>
    </xdr:to>
    <xdr:sp macro="" textlink="">
      <xdr:nvSpPr>
        <xdr:cNvPr id="419" name="円/楕円 418"/>
        <xdr:cNvSpPr/>
      </xdr:nvSpPr>
      <xdr:spPr>
        <a:xfrm>
          <a:off x="9588500" y="134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165606</xdr:rowOff>
    </xdr:from>
    <xdr:ext cx="534377" cy="259045"/>
    <xdr:sp macro="" textlink="">
      <xdr:nvSpPr>
        <xdr:cNvPr id="420" name="テキスト ボックス 419"/>
        <xdr:cNvSpPr txBox="1"/>
      </xdr:nvSpPr>
      <xdr:spPr>
        <a:xfrm>
          <a:off x="9372111" y="1319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45,298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48864</xdr:rowOff>
    </xdr:from>
    <xdr:to>
      <xdr:col>12</xdr:col>
      <xdr:colOff>561975</xdr:colOff>
      <xdr:row>78</xdr:row>
      <xdr:rowOff>150464</xdr:rowOff>
    </xdr:to>
    <xdr:sp macro="" textlink="">
      <xdr:nvSpPr>
        <xdr:cNvPr id="421" name="円/楕円 420"/>
        <xdr:cNvSpPr/>
      </xdr:nvSpPr>
      <xdr:spPr>
        <a:xfrm>
          <a:off x="8699500" y="1342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141591</xdr:rowOff>
    </xdr:from>
    <xdr:ext cx="534377" cy="259045"/>
    <xdr:sp macro="" textlink="">
      <xdr:nvSpPr>
        <xdr:cNvPr id="422" name="テキスト ボックス 421"/>
        <xdr:cNvSpPr txBox="1"/>
      </xdr:nvSpPr>
      <xdr:spPr>
        <a:xfrm>
          <a:off x="8483111" y="1351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3" name="直線コネクタ 43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4" name="テキスト ボックス 43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7" name="直線コネクタ 43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8" name="テキスト ボックス 43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35882</xdr:rowOff>
    </xdr:from>
    <xdr:to>
      <xdr:col>15</xdr:col>
      <xdr:colOff>180340</xdr:colOff>
      <xdr:row>97</xdr:row>
      <xdr:rowOff>163297</xdr:rowOff>
    </xdr:to>
    <xdr:cxnSp macro="">
      <xdr:nvCxnSpPr>
        <xdr:cNvPr id="442" name="直線コネクタ 441"/>
        <xdr:cNvCxnSpPr/>
      </xdr:nvCxnSpPr>
      <xdr:spPr>
        <a:xfrm flipV="1">
          <a:off x="10475595" y="15637832"/>
          <a:ext cx="1270" cy="115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167124</xdr:rowOff>
    </xdr:from>
    <xdr:ext cx="469744" cy="259045"/>
    <xdr:sp macro="" textlink="">
      <xdr:nvSpPr>
        <xdr:cNvPr id="443" name="普通建設事業費 （ うち更新整備　）最小値テキスト"/>
        <xdr:cNvSpPr txBox="1"/>
      </xdr:nvSpPr>
      <xdr:spPr>
        <a:xfrm>
          <a:off x="10528300" y="1679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5,871</a:t>
          </a:r>
          <a:endParaRPr kumimoji="1" lang="ja-JP" altLang="en-US" sz="1000" b="1">
            <a:latin typeface="ＭＳ Ｐゴシック"/>
          </a:endParaRPr>
        </a:p>
      </xdr:txBody>
    </xdr:sp>
    <xdr:clientData/>
  </xdr:oneCellAnchor>
  <xdr:twoCellAnchor>
    <xdr:from>
      <xdr:col>15</xdr:col>
      <xdr:colOff>92075</xdr:colOff>
      <xdr:row>97</xdr:row>
      <xdr:rowOff>163297</xdr:rowOff>
    </xdr:from>
    <xdr:to>
      <xdr:col>15</xdr:col>
      <xdr:colOff>269875</xdr:colOff>
      <xdr:row>97</xdr:row>
      <xdr:rowOff>163297</xdr:rowOff>
    </xdr:to>
    <xdr:cxnSp macro="">
      <xdr:nvCxnSpPr>
        <xdr:cNvPr id="444" name="直線コネクタ 443"/>
        <xdr:cNvCxnSpPr/>
      </xdr:nvCxnSpPr>
      <xdr:spPr>
        <a:xfrm>
          <a:off x="10388600" y="1679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154009</xdr:rowOff>
    </xdr:from>
    <xdr:ext cx="599010" cy="259045"/>
    <xdr:sp macro="" textlink="">
      <xdr:nvSpPr>
        <xdr:cNvPr id="445" name="普通建設事業費 （ うち更新整備　）最大値テキスト"/>
        <xdr:cNvSpPr txBox="1"/>
      </xdr:nvSpPr>
      <xdr:spPr>
        <a:xfrm>
          <a:off x="10528300" y="1541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208,166</a:t>
          </a:r>
          <a:endParaRPr kumimoji="1" lang="ja-JP" altLang="en-US" sz="1000" b="1">
            <a:latin typeface="ＭＳ Ｐゴシック"/>
          </a:endParaRPr>
        </a:p>
      </xdr:txBody>
    </xdr:sp>
    <xdr:clientData/>
  </xdr:oneCellAnchor>
  <xdr:twoCellAnchor>
    <xdr:from>
      <xdr:col>15</xdr:col>
      <xdr:colOff>92075</xdr:colOff>
      <xdr:row>91</xdr:row>
      <xdr:rowOff>35882</xdr:rowOff>
    </xdr:from>
    <xdr:to>
      <xdr:col>15</xdr:col>
      <xdr:colOff>269875</xdr:colOff>
      <xdr:row>91</xdr:row>
      <xdr:rowOff>35882</xdr:rowOff>
    </xdr:to>
    <xdr:cxnSp macro="">
      <xdr:nvCxnSpPr>
        <xdr:cNvPr id="446" name="直線コネクタ 445"/>
        <xdr:cNvCxnSpPr/>
      </xdr:nvCxnSpPr>
      <xdr:spPr>
        <a:xfrm>
          <a:off x="10388600" y="1563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52986</xdr:rowOff>
    </xdr:from>
    <xdr:to>
      <xdr:col>15</xdr:col>
      <xdr:colOff>180975</xdr:colOff>
      <xdr:row>97</xdr:row>
      <xdr:rowOff>94214</xdr:rowOff>
    </xdr:to>
    <xdr:cxnSp macro="">
      <xdr:nvCxnSpPr>
        <xdr:cNvPr id="447" name="直線コネクタ 446"/>
        <xdr:cNvCxnSpPr/>
      </xdr:nvCxnSpPr>
      <xdr:spPr>
        <a:xfrm>
          <a:off x="9639300" y="16683636"/>
          <a:ext cx="838200" cy="4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31515</xdr:rowOff>
    </xdr:from>
    <xdr:ext cx="534377" cy="259045"/>
    <xdr:sp macro="" textlink="">
      <xdr:nvSpPr>
        <xdr:cNvPr id="448" name="普通建設事業費 （ うち更新整備　）平均値テキスト"/>
        <xdr:cNvSpPr txBox="1"/>
      </xdr:nvSpPr>
      <xdr:spPr>
        <a:xfrm>
          <a:off x="10528300" y="16319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54,044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8638</xdr:rowOff>
    </xdr:from>
    <xdr:to>
      <xdr:col>15</xdr:col>
      <xdr:colOff>231775</xdr:colOff>
      <xdr:row>96</xdr:row>
      <xdr:rowOff>110238</xdr:rowOff>
    </xdr:to>
    <xdr:sp macro="" textlink="">
      <xdr:nvSpPr>
        <xdr:cNvPr id="449" name="フローチャート : 判断 448"/>
        <xdr:cNvSpPr/>
      </xdr:nvSpPr>
      <xdr:spPr>
        <a:xfrm>
          <a:off x="10426700" y="164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36618</xdr:rowOff>
    </xdr:from>
    <xdr:to>
      <xdr:col>14</xdr:col>
      <xdr:colOff>28575</xdr:colOff>
      <xdr:row>97</xdr:row>
      <xdr:rowOff>52986</xdr:rowOff>
    </xdr:to>
    <xdr:cxnSp macro="">
      <xdr:nvCxnSpPr>
        <xdr:cNvPr id="450" name="直線コネクタ 449"/>
        <xdr:cNvCxnSpPr/>
      </xdr:nvCxnSpPr>
      <xdr:spPr>
        <a:xfrm>
          <a:off x="8750300" y="16667268"/>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90094</xdr:rowOff>
    </xdr:from>
    <xdr:to>
      <xdr:col>14</xdr:col>
      <xdr:colOff>79375</xdr:colOff>
      <xdr:row>97</xdr:row>
      <xdr:rowOff>20244</xdr:rowOff>
    </xdr:to>
    <xdr:sp macro="" textlink="">
      <xdr:nvSpPr>
        <xdr:cNvPr id="451" name="フローチャート : 判断 450"/>
        <xdr:cNvSpPr/>
      </xdr:nvSpPr>
      <xdr:spPr>
        <a:xfrm>
          <a:off x="9588500" y="1654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36771</xdr:rowOff>
    </xdr:from>
    <xdr:ext cx="534377" cy="259045"/>
    <xdr:sp macro="" textlink="">
      <xdr:nvSpPr>
        <xdr:cNvPr id="452" name="テキスト ボックス 451"/>
        <xdr:cNvSpPr txBox="1"/>
      </xdr:nvSpPr>
      <xdr:spPr>
        <a:xfrm>
          <a:off x="9372111" y="1632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46667</xdr:rowOff>
    </xdr:from>
    <xdr:to>
      <xdr:col>12</xdr:col>
      <xdr:colOff>561975</xdr:colOff>
      <xdr:row>96</xdr:row>
      <xdr:rowOff>148267</xdr:rowOff>
    </xdr:to>
    <xdr:sp macro="" textlink="">
      <xdr:nvSpPr>
        <xdr:cNvPr id="453" name="フローチャート : 判断 452"/>
        <xdr:cNvSpPr/>
      </xdr:nvSpPr>
      <xdr:spPr>
        <a:xfrm>
          <a:off x="8699500" y="1650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164794</xdr:rowOff>
    </xdr:from>
    <xdr:ext cx="534377" cy="259045"/>
    <xdr:sp macro="" textlink="">
      <xdr:nvSpPr>
        <xdr:cNvPr id="454" name="テキスト ボックス 453"/>
        <xdr:cNvSpPr txBox="1"/>
      </xdr:nvSpPr>
      <xdr:spPr>
        <a:xfrm>
          <a:off x="8483111" y="162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43414</xdr:rowOff>
    </xdr:from>
    <xdr:to>
      <xdr:col>15</xdr:col>
      <xdr:colOff>231775</xdr:colOff>
      <xdr:row>97</xdr:row>
      <xdr:rowOff>145014</xdr:rowOff>
    </xdr:to>
    <xdr:sp macro="" textlink="">
      <xdr:nvSpPr>
        <xdr:cNvPr id="460" name="円/楕円 459"/>
        <xdr:cNvSpPr/>
      </xdr:nvSpPr>
      <xdr:spPr>
        <a:xfrm>
          <a:off x="10426700" y="1667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129791</xdr:rowOff>
    </xdr:from>
    <xdr:ext cx="534377" cy="259045"/>
    <xdr:sp macro="" textlink="">
      <xdr:nvSpPr>
        <xdr:cNvPr id="461" name="普通建設事業費 （ うち更新整備　）該当値テキスト"/>
        <xdr:cNvSpPr txBox="1"/>
      </xdr:nvSpPr>
      <xdr:spPr>
        <a:xfrm>
          <a:off x="10528300" y="165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17,959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2186</xdr:rowOff>
    </xdr:from>
    <xdr:to>
      <xdr:col>14</xdr:col>
      <xdr:colOff>79375</xdr:colOff>
      <xdr:row>97</xdr:row>
      <xdr:rowOff>103786</xdr:rowOff>
    </xdr:to>
    <xdr:sp macro="" textlink="">
      <xdr:nvSpPr>
        <xdr:cNvPr id="462" name="円/楕円 461"/>
        <xdr:cNvSpPr/>
      </xdr:nvSpPr>
      <xdr:spPr>
        <a:xfrm>
          <a:off x="9588500" y="1663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94913</xdr:rowOff>
    </xdr:from>
    <xdr:ext cx="534377" cy="259045"/>
    <xdr:sp macro="" textlink="">
      <xdr:nvSpPr>
        <xdr:cNvPr id="463" name="テキスト ボックス 462"/>
        <xdr:cNvSpPr txBox="1"/>
      </xdr:nvSpPr>
      <xdr:spPr>
        <a:xfrm>
          <a:off x="9372111" y="1672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25,173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157268</xdr:rowOff>
    </xdr:from>
    <xdr:to>
      <xdr:col>12</xdr:col>
      <xdr:colOff>561975</xdr:colOff>
      <xdr:row>97</xdr:row>
      <xdr:rowOff>87418</xdr:rowOff>
    </xdr:to>
    <xdr:sp macro="" textlink="">
      <xdr:nvSpPr>
        <xdr:cNvPr id="464" name="円/楕円 463"/>
        <xdr:cNvSpPr/>
      </xdr:nvSpPr>
      <xdr:spPr>
        <a:xfrm>
          <a:off x="8699500" y="1661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78545</xdr:rowOff>
    </xdr:from>
    <xdr:ext cx="534377" cy="259045"/>
    <xdr:sp macro="" textlink="">
      <xdr:nvSpPr>
        <xdr:cNvPr id="465" name="テキスト ボックス 464"/>
        <xdr:cNvSpPr txBox="1"/>
      </xdr:nvSpPr>
      <xdr:spPr>
        <a:xfrm>
          <a:off x="8483111" y="1670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1" name="テキスト ボックス 48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3" name="テキスト ボックス 48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5" name="テキスト ボックス 48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144920</xdr:rowOff>
    </xdr:from>
    <xdr:to>
      <xdr:col>23</xdr:col>
      <xdr:colOff>516889</xdr:colOff>
      <xdr:row>39</xdr:row>
      <xdr:rowOff>44450</xdr:rowOff>
    </xdr:to>
    <xdr:cxnSp macro="">
      <xdr:nvCxnSpPr>
        <xdr:cNvPr id="489" name="直線コネクタ 488"/>
        <xdr:cNvCxnSpPr/>
      </xdr:nvCxnSpPr>
      <xdr:spPr>
        <a:xfrm flipV="1">
          <a:off x="16317595" y="5288420"/>
          <a:ext cx="1269" cy="14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91597</xdr:rowOff>
    </xdr:from>
    <xdr:ext cx="599010" cy="259045"/>
    <xdr:sp macro="" textlink="">
      <xdr:nvSpPr>
        <xdr:cNvPr id="492" name="災害復旧事業費最大値テキスト"/>
        <xdr:cNvSpPr txBox="1"/>
      </xdr:nvSpPr>
      <xdr:spPr>
        <a:xfrm>
          <a:off x="16370300" y="506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189,315</a:t>
          </a:r>
          <a:endParaRPr kumimoji="1" lang="ja-JP" altLang="en-US" sz="1000" b="1">
            <a:latin typeface="ＭＳ Ｐゴシック"/>
          </a:endParaRPr>
        </a:p>
      </xdr:txBody>
    </xdr:sp>
    <xdr:clientData/>
  </xdr:oneCellAnchor>
  <xdr:twoCellAnchor>
    <xdr:from>
      <xdr:col>23</xdr:col>
      <xdr:colOff>428625</xdr:colOff>
      <xdr:row>30</xdr:row>
      <xdr:rowOff>144920</xdr:rowOff>
    </xdr:from>
    <xdr:to>
      <xdr:col>23</xdr:col>
      <xdr:colOff>606425</xdr:colOff>
      <xdr:row>30</xdr:row>
      <xdr:rowOff>144920</xdr:rowOff>
    </xdr:to>
    <xdr:cxnSp macro="">
      <xdr:nvCxnSpPr>
        <xdr:cNvPr id="493" name="直線コネクタ 492"/>
        <xdr:cNvCxnSpPr/>
      </xdr:nvCxnSpPr>
      <xdr:spPr>
        <a:xfrm>
          <a:off x="16230600" y="528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24455</xdr:rowOff>
    </xdr:from>
    <xdr:to>
      <xdr:col>23</xdr:col>
      <xdr:colOff>517525</xdr:colOff>
      <xdr:row>38</xdr:row>
      <xdr:rowOff>64529</xdr:rowOff>
    </xdr:to>
    <xdr:cxnSp macro="">
      <xdr:nvCxnSpPr>
        <xdr:cNvPr id="494" name="直線コネクタ 493"/>
        <xdr:cNvCxnSpPr/>
      </xdr:nvCxnSpPr>
      <xdr:spPr>
        <a:xfrm>
          <a:off x="15481300" y="6539555"/>
          <a:ext cx="838200" cy="4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68912</xdr:rowOff>
    </xdr:from>
    <xdr:ext cx="469744" cy="259045"/>
    <xdr:sp macro="" textlink="">
      <xdr:nvSpPr>
        <xdr:cNvPr id="495" name="災害復旧事業費平均値テキスト"/>
        <xdr:cNvSpPr txBox="1"/>
      </xdr:nvSpPr>
      <xdr:spPr>
        <a:xfrm>
          <a:off x="16370300" y="6584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90485</xdr:rowOff>
    </xdr:from>
    <xdr:to>
      <xdr:col>23</xdr:col>
      <xdr:colOff>568325</xdr:colOff>
      <xdr:row>39</xdr:row>
      <xdr:rowOff>20635</xdr:rowOff>
    </xdr:to>
    <xdr:sp macro="" textlink="">
      <xdr:nvSpPr>
        <xdr:cNvPr id="496" name="フローチャート : 判断 495"/>
        <xdr:cNvSpPr/>
      </xdr:nvSpPr>
      <xdr:spPr>
        <a:xfrm>
          <a:off x="16268700" y="660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24455</xdr:rowOff>
    </xdr:from>
    <xdr:to>
      <xdr:col>22</xdr:col>
      <xdr:colOff>365125</xdr:colOff>
      <xdr:row>38</xdr:row>
      <xdr:rowOff>114485</xdr:rowOff>
    </xdr:to>
    <xdr:cxnSp macro="">
      <xdr:nvCxnSpPr>
        <xdr:cNvPr id="497" name="直線コネクタ 496"/>
        <xdr:cNvCxnSpPr/>
      </xdr:nvCxnSpPr>
      <xdr:spPr>
        <a:xfrm flipV="1">
          <a:off x="14592300" y="6539555"/>
          <a:ext cx="889000" cy="9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120683</xdr:rowOff>
    </xdr:from>
    <xdr:to>
      <xdr:col>22</xdr:col>
      <xdr:colOff>415925</xdr:colOff>
      <xdr:row>39</xdr:row>
      <xdr:rowOff>50833</xdr:rowOff>
    </xdr:to>
    <xdr:sp macro="" textlink="">
      <xdr:nvSpPr>
        <xdr:cNvPr id="498" name="フローチャート : 判断 497"/>
        <xdr:cNvSpPr/>
      </xdr:nvSpPr>
      <xdr:spPr>
        <a:xfrm>
          <a:off x="15430500" y="66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41960</xdr:rowOff>
    </xdr:from>
    <xdr:ext cx="469744" cy="259045"/>
    <xdr:sp macro="" textlink="">
      <xdr:nvSpPr>
        <xdr:cNvPr id="499" name="テキスト ボックス 498"/>
        <xdr:cNvSpPr txBox="1"/>
      </xdr:nvSpPr>
      <xdr:spPr>
        <a:xfrm>
          <a:off x="15246427" y="672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136499</xdr:rowOff>
    </xdr:from>
    <xdr:to>
      <xdr:col>21</xdr:col>
      <xdr:colOff>161925</xdr:colOff>
      <xdr:row>38</xdr:row>
      <xdr:rowOff>114485</xdr:rowOff>
    </xdr:to>
    <xdr:cxnSp macro="">
      <xdr:nvCxnSpPr>
        <xdr:cNvPr id="500" name="直線コネクタ 499"/>
        <xdr:cNvCxnSpPr/>
      </xdr:nvCxnSpPr>
      <xdr:spPr>
        <a:xfrm>
          <a:off x="13703300" y="6308699"/>
          <a:ext cx="889000" cy="32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48339</xdr:rowOff>
    </xdr:from>
    <xdr:to>
      <xdr:col>21</xdr:col>
      <xdr:colOff>212725</xdr:colOff>
      <xdr:row>38</xdr:row>
      <xdr:rowOff>149939</xdr:rowOff>
    </xdr:to>
    <xdr:sp macro="" textlink="">
      <xdr:nvSpPr>
        <xdr:cNvPr id="501" name="フローチャート : 判断 500"/>
        <xdr:cNvSpPr/>
      </xdr:nvSpPr>
      <xdr:spPr>
        <a:xfrm>
          <a:off x="14541500" y="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166466</xdr:rowOff>
    </xdr:from>
    <xdr:ext cx="534377" cy="259045"/>
    <xdr:sp macro="" textlink="">
      <xdr:nvSpPr>
        <xdr:cNvPr id="502" name="テキスト ボックス 501"/>
        <xdr:cNvSpPr txBox="1"/>
      </xdr:nvSpPr>
      <xdr:spPr>
        <a:xfrm>
          <a:off x="14325111" y="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45524</xdr:rowOff>
    </xdr:from>
    <xdr:to>
      <xdr:col>19</xdr:col>
      <xdr:colOff>644525</xdr:colOff>
      <xdr:row>36</xdr:row>
      <xdr:rowOff>136499</xdr:rowOff>
    </xdr:to>
    <xdr:cxnSp macro="">
      <xdr:nvCxnSpPr>
        <xdr:cNvPr id="503" name="直線コネクタ 502"/>
        <xdr:cNvCxnSpPr/>
      </xdr:nvCxnSpPr>
      <xdr:spPr>
        <a:xfrm>
          <a:off x="12814300" y="6046274"/>
          <a:ext cx="889000" cy="26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59136</xdr:rowOff>
    </xdr:from>
    <xdr:to>
      <xdr:col>20</xdr:col>
      <xdr:colOff>9525</xdr:colOff>
      <xdr:row>38</xdr:row>
      <xdr:rowOff>160736</xdr:rowOff>
    </xdr:to>
    <xdr:sp macro="" textlink="">
      <xdr:nvSpPr>
        <xdr:cNvPr id="504" name="フローチャート : 判断 503"/>
        <xdr:cNvSpPr/>
      </xdr:nvSpPr>
      <xdr:spPr>
        <a:xfrm>
          <a:off x="13652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151863</xdr:rowOff>
    </xdr:from>
    <xdr:ext cx="534377" cy="259045"/>
    <xdr:sp macro="" textlink="">
      <xdr:nvSpPr>
        <xdr:cNvPr id="505" name="テキスト ボックス 504"/>
        <xdr:cNvSpPr txBox="1"/>
      </xdr:nvSpPr>
      <xdr:spPr>
        <a:xfrm>
          <a:off x="13436111" y="66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37877</xdr:rowOff>
    </xdr:from>
    <xdr:to>
      <xdr:col>18</xdr:col>
      <xdr:colOff>492125</xdr:colOff>
      <xdr:row>38</xdr:row>
      <xdr:rowOff>139477</xdr:rowOff>
    </xdr:to>
    <xdr:sp macro="" textlink="">
      <xdr:nvSpPr>
        <xdr:cNvPr id="506" name="フローチャート : 判断 505"/>
        <xdr:cNvSpPr/>
      </xdr:nvSpPr>
      <xdr:spPr>
        <a:xfrm>
          <a:off x="12763500" y="65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130604</xdr:rowOff>
    </xdr:from>
    <xdr:ext cx="534377" cy="259045"/>
    <xdr:sp macro="" textlink="">
      <xdr:nvSpPr>
        <xdr:cNvPr id="507" name="テキスト ボックス 506"/>
        <xdr:cNvSpPr txBox="1"/>
      </xdr:nvSpPr>
      <xdr:spPr>
        <a:xfrm>
          <a:off x="12547111" y="664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13729</xdr:rowOff>
    </xdr:from>
    <xdr:to>
      <xdr:col>23</xdr:col>
      <xdr:colOff>568325</xdr:colOff>
      <xdr:row>38</xdr:row>
      <xdr:rowOff>115329</xdr:rowOff>
    </xdr:to>
    <xdr:sp macro="" textlink="">
      <xdr:nvSpPr>
        <xdr:cNvPr id="513" name="円/楕円 512"/>
        <xdr:cNvSpPr/>
      </xdr:nvSpPr>
      <xdr:spPr>
        <a:xfrm>
          <a:off x="16268700" y="652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36606</xdr:rowOff>
    </xdr:from>
    <xdr:ext cx="534377" cy="259045"/>
    <xdr:sp macro="" textlink="">
      <xdr:nvSpPr>
        <xdr:cNvPr id="514" name="災害復旧事業費該当値テキスト"/>
        <xdr:cNvSpPr txBox="1"/>
      </xdr:nvSpPr>
      <xdr:spPr>
        <a:xfrm>
          <a:off x="16370300" y="638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19,865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145105</xdr:rowOff>
    </xdr:from>
    <xdr:to>
      <xdr:col>22</xdr:col>
      <xdr:colOff>415925</xdr:colOff>
      <xdr:row>38</xdr:row>
      <xdr:rowOff>75255</xdr:rowOff>
    </xdr:to>
    <xdr:sp macro="" textlink="">
      <xdr:nvSpPr>
        <xdr:cNvPr id="515" name="円/楕円 514"/>
        <xdr:cNvSpPr/>
      </xdr:nvSpPr>
      <xdr:spPr>
        <a:xfrm>
          <a:off x="15430500" y="648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91782</xdr:rowOff>
    </xdr:from>
    <xdr:ext cx="534377" cy="259045"/>
    <xdr:sp macro="" textlink="">
      <xdr:nvSpPr>
        <xdr:cNvPr id="516" name="テキスト ボックス 515"/>
        <xdr:cNvSpPr txBox="1"/>
      </xdr:nvSpPr>
      <xdr:spPr>
        <a:xfrm>
          <a:off x="15214111" y="626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25,124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63685</xdr:rowOff>
    </xdr:from>
    <xdr:to>
      <xdr:col>21</xdr:col>
      <xdr:colOff>212725</xdr:colOff>
      <xdr:row>38</xdr:row>
      <xdr:rowOff>165285</xdr:rowOff>
    </xdr:to>
    <xdr:sp macro="" textlink="">
      <xdr:nvSpPr>
        <xdr:cNvPr id="517" name="円/楕円 516"/>
        <xdr:cNvSpPr/>
      </xdr:nvSpPr>
      <xdr:spPr>
        <a:xfrm>
          <a:off x="14541500" y="65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156412</xdr:rowOff>
    </xdr:from>
    <xdr:ext cx="534377" cy="259045"/>
    <xdr:sp macro="" textlink="">
      <xdr:nvSpPr>
        <xdr:cNvPr id="518" name="テキスト ボックス 517"/>
        <xdr:cNvSpPr txBox="1"/>
      </xdr:nvSpPr>
      <xdr:spPr>
        <a:xfrm>
          <a:off x="14325111" y="667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85699</xdr:rowOff>
    </xdr:from>
    <xdr:to>
      <xdr:col>20</xdr:col>
      <xdr:colOff>9525</xdr:colOff>
      <xdr:row>37</xdr:row>
      <xdr:rowOff>15849</xdr:rowOff>
    </xdr:to>
    <xdr:sp macro="" textlink="">
      <xdr:nvSpPr>
        <xdr:cNvPr id="519" name="円/楕円 518"/>
        <xdr:cNvSpPr/>
      </xdr:nvSpPr>
      <xdr:spPr>
        <a:xfrm>
          <a:off x="13652500" y="62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32376</xdr:rowOff>
    </xdr:from>
    <xdr:ext cx="534377" cy="259045"/>
    <xdr:sp macro="" textlink="">
      <xdr:nvSpPr>
        <xdr:cNvPr id="520" name="テキスト ボックス 519"/>
        <xdr:cNvSpPr txBox="1"/>
      </xdr:nvSpPr>
      <xdr:spPr>
        <a:xfrm>
          <a:off x="13436111" y="60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55,420</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166174</xdr:rowOff>
    </xdr:from>
    <xdr:to>
      <xdr:col>18</xdr:col>
      <xdr:colOff>492125</xdr:colOff>
      <xdr:row>35</xdr:row>
      <xdr:rowOff>96324</xdr:rowOff>
    </xdr:to>
    <xdr:sp macro="" textlink="">
      <xdr:nvSpPr>
        <xdr:cNvPr id="521" name="円/楕円 520"/>
        <xdr:cNvSpPr/>
      </xdr:nvSpPr>
      <xdr:spPr>
        <a:xfrm>
          <a:off x="12763500" y="59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112851</xdr:rowOff>
    </xdr:from>
    <xdr:ext cx="534377" cy="259045"/>
    <xdr:sp macro="" textlink="">
      <xdr:nvSpPr>
        <xdr:cNvPr id="522" name="テキスト ボックス 521"/>
        <xdr:cNvSpPr txBox="1"/>
      </xdr:nvSpPr>
      <xdr:spPr>
        <a:xfrm>
          <a:off x="12547111" y="577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3" name="テキスト ボックス 58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5" name="テキスト ボックス 58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7" name="テキスト ボックス 58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9" name="テキスト ボックス 58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88850</xdr:rowOff>
    </xdr:from>
    <xdr:to>
      <xdr:col>23</xdr:col>
      <xdr:colOff>516889</xdr:colOff>
      <xdr:row>78</xdr:row>
      <xdr:rowOff>51932</xdr:rowOff>
    </xdr:to>
    <xdr:cxnSp macro="">
      <xdr:nvCxnSpPr>
        <xdr:cNvPr id="593" name="直線コネクタ 592"/>
        <xdr:cNvCxnSpPr/>
      </xdr:nvCxnSpPr>
      <xdr:spPr>
        <a:xfrm flipV="1">
          <a:off x="16317595" y="12433250"/>
          <a:ext cx="1269" cy="99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55759</xdr:rowOff>
    </xdr:from>
    <xdr:ext cx="534377" cy="259045"/>
    <xdr:sp macro="" textlink="">
      <xdr:nvSpPr>
        <xdr:cNvPr id="594" name="公債費最小値テキスト"/>
        <xdr:cNvSpPr txBox="1"/>
      </xdr:nvSpPr>
      <xdr:spPr>
        <a:xfrm>
          <a:off x="16370300" y="134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78</xdr:row>
      <xdr:rowOff>51932</xdr:rowOff>
    </xdr:from>
    <xdr:to>
      <xdr:col>23</xdr:col>
      <xdr:colOff>606425</xdr:colOff>
      <xdr:row>78</xdr:row>
      <xdr:rowOff>51932</xdr:rowOff>
    </xdr:to>
    <xdr:cxnSp macro="">
      <xdr:nvCxnSpPr>
        <xdr:cNvPr id="595" name="直線コネクタ 594"/>
        <xdr:cNvCxnSpPr/>
      </xdr:nvCxnSpPr>
      <xdr:spPr>
        <a:xfrm>
          <a:off x="16230600" y="1342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35527</xdr:rowOff>
    </xdr:from>
    <xdr:ext cx="599010" cy="259045"/>
    <xdr:sp macro="" textlink="">
      <xdr:nvSpPr>
        <xdr:cNvPr id="596" name="公債費最大値テキスト"/>
        <xdr:cNvSpPr txBox="1"/>
      </xdr:nvSpPr>
      <xdr:spPr>
        <a:xfrm>
          <a:off x="16370300" y="1220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236,122</a:t>
          </a:r>
          <a:endParaRPr kumimoji="1" lang="ja-JP" altLang="en-US" sz="1000" b="1">
            <a:latin typeface="ＭＳ Ｐゴシック"/>
          </a:endParaRPr>
        </a:p>
      </xdr:txBody>
    </xdr:sp>
    <xdr:clientData/>
  </xdr:oneCellAnchor>
  <xdr:twoCellAnchor>
    <xdr:from>
      <xdr:col>23</xdr:col>
      <xdr:colOff>428625</xdr:colOff>
      <xdr:row>72</xdr:row>
      <xdr:rowOff>88850</xdr:rowOff>
    </xdr:from>
    <xdr:to>
      <xdr:col>23</xdr:col>
      <xdr:colOff>606425</xdr:colOff>
      <xdr:row>72</xdr:row>
      <xdr:rowOff>88850</xdr:rowOff>
    </xdr:to>
    <xdr:cxnSp macro="">
      <xdr:nvCxnSpPr>
        <xdr:cNvPr id="597" name="直線コネクタ 596"/>
        <xdr:cNvCxnSpPr/>
      </xdr:nvCxnSpPr>
      <xdr:spPr>
        <a:xfrm>
          <a:off x="16230600" y="1243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109978</xdr:rowOff>
    </xdr:from>
    <xdr:to>
      <xdr:col>23</xdr:col>
      <xdr:colOff>517525</xdr:colOff>
      <xdr:row>75</xdr:row>
      <xdr:rowOff>116804</xdr:rowOff>
    </xdr:to>
    <xdr:cxnSp macro="">
      <xdr:nvCxnSpPr>
        <xdr:cNvPr id="598" name="直線コネクタ 597"/>
        <xdr:cNvCxnSpPr/>
      </xdr:nvCxnSpPr>
      <xdr:spPr>
        <a:xfrm flipV="1">
          <a:off x="15481300" y="12968728"/>
          <a:ext cx="8382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36613</xdr:rowOff>
    </xdr:from>
    <xdr:ext cx="534377" cy="259045"/>
    <xdr:sp macro="" textlink="">
      <xdr:nvSpPr>
        <xdr:cNvPr id="599" name="公債費平均値テキスト"/>
        <xdr:cNvSpPr txBox="1"/>
      </xdr:nvSpPr>
      <xdr:spPr>
        <a:xfrm>
          <a:off x="16370300" y="13066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81,718</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58186</xdr:rowOff>
    </xdr:from>
    <xdr:to>
      <xdr:col>23</xdr:col>
      <xdr:colOff>568325</xdr:colOff>
      <xdr:row>76</xdr:row>
      <xdr:rowOff>159786</xdr:rowOff>
    </xdr:to>
    <xdr:sp macro="" textlink="">
      <xdr:nvSpPr>
        <xdr:cNvPr id="600" name="フローチャート : 判断 599"/>
        <xdr:cNvSpPr/>
      </xdr:nvSpPr>
      <xdr:spPr>
        <a:xfrm>
          <a:off x="16268700" y="1308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110855</xdr:rowOff>
    </xdr:from>
    <xdr:to>
      <xdr:col>22</xdr:col>
      <xdr:colOff>365125</xdr:colOff>
      <xdr:row>75</xdr:row>
      <xdr:rowOff>116804</xdr:rowOff>
    </xdr:to>
    <xdr:cxnSp macro="">
      <xdr:nvCxnSpPr>
        <xdr:cNvPr id="601" name="直線コネクタ 600"/>
        <xdr:cNvCxnSpPr/>
      </xdr:nvCxnSpPr>
      <xdr:spPr>
        <a:xfrm>
          <a:off x="14592300" y="12969605"/>
          <a:ext cx="889000" cy="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48475</xdr:rowOff>
    </xdr:from>
    <xdr:to>
      <xdr:col>22</xdr:col>
      <xdr:colOff>415925</xdr:colOff>
      <xdr:row>76</xdr:row>
      <xdr:rowOff>150075</xdr:rowOff>
    </xdr:to>
    <xdr:sp macro="" textlink="">
      <xdr:nvSpPr>
        <xdr:cNvPr id="602" name="フローチャート : 判断 601"/>
        <xdr:cNvSpPr/>
      </xdr:nvSpPr>
      <xdr:spPr>
        <a:xfrm>
          <a:off x="154305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141202</xdr:rowOff>
    </xdr:from>
    <xdr:ext cx="534377" cy="259045"/>
    <xdr:sp macro="" textlink="">
      <xdr:nvSpPr>
        <xdr:cNvPr id="603" name="テキスト ボックス 602"/>
        <xdr:cNvSpPr txBox="1"/>
      </xdr:nvSpPr>
      <xdr:spPr>
        <a:xfrm>
          <a:off x="15214111" y="131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99005</xdr:rowOff>
    </xdr:from>
    <xdr:to>
      <xdr:col>21</xdr:col>
      <xdr:colOff>161925</xdr:colOff>
      <xdr:row>75</xdr:row>
      <xdr:rowOff>110855</xdr:rowOff>
    </xdr:to>
    <xdr:cxnSp macro="">
      <xdr:nvCxnSpPr>
        <xdr:cNvPr id="604" name="直線コネクタ 603"/>
        <xdr:cNvCxnSpPr/>
      </xdr:nvCxnSpPr>
      <xdr:spPr>
        <a:xfrm>
          <a:off x="13703300" y="12957755"/>
          <a:ext cx="889000" cy="1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05" name="フローチャート : 判断 604"/>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93085</xdr:rowOff>
    </xdr:from>
    <xdr:ext cx="534377" cy="259045"/>
    <xdr:sp macro="" textlink="">
      <xdr:nvSpPr>
        <xdr:cNvPr id="606" name="テキスト ボックス 605"/>
        <xdr:cNvSpPr txBox="1"/>
      </xdr:nvSpPr>
      <xdr:spPr>
        <a:xfrm>
          <a:off x="14325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153453</xdr:rowOff>
    </xdr:from>
    <xdr:to>
      <xdr:col>19</xdr:col>
      <xdr:colOff>644525</xdr:colOff>
      <xdr:row>75</xdr:row>
      <xdr:rowOff>99005</xdr:rowOff>
    </xdr:to>
    <xdr:cxnSp macro="">
      <xdr:nvCxnSpPr>
        <xdr:cNvPr id="607" name="直線コネクタ 606"/>
        <xdr:cNvCxnSpPr/>
      </xdr:nvCxnSpPr>
      <xdr:spPr>
        <a:xfrm>
          <a:off x="12814300" y="12840753"/>
          <a:ext cx="889000" cy="11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08" name="フローチャート : 判断 607"/>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86611</xdr:rowOff>
    </xdr:from>
    <xdr:ext cx="534377" cy="259045"/>
    <xdr:sp macro="" textlink="">
      <xdr:nvSpPr>
        <xdr:cNvPr id="609" name="テキスト ボックス 608"/>
        <xdr:cNvSpPr txBox="1"/>
      </xdr:nvSpPr>
      <xdr:spPr>
        <a:xfrm>
          <a:off x="13436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10" name="フローチャート : 判断 609"/>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76961</xdr:rowOff>
    </xdr:from>
    <xdr:ext cx="534377" cy="259045"/>
    <xdr:sp macro="" textlink="">
      <xdr:nvSpPr>
        <xdr:cNvPr id="611" name="テキスト ボックス 610"/>
        <xdr:cNvSpPr txBox="1"/>
      </xdr:nvSpPr>
      <xdr:spPr>
        <a:xfrm>
          <a:off x="12547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59178</xdr:rowOff>
    </xdr:from>
    <xdr:to>
      <xdr:col>23</xdr:col>
      <xdr:colOff>568325</xdr:colOff>
      <xdr:row>75</xdr:row>
      <xdr:rowOff>160778</xdr:rowOff>
    </xdr:to>
    <xdr:sp macro="" textlink="">
      <xdr:nvSpPr>
        <xdr:cNvPr id="617" name="円/楕円 616"/>
        <xdr:cNvSpPr/>
      </xdr:nvSpPr>
      <xdr:spPr>
        <a:xfrm>
          <a:off x="16268700" y="129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82055</xdr:rowOff>
    </xdr:from>
    <xdr:ext cx="599010" cy="259045"/>
    <xdr:sp macro="" textlink="">
      <xdr:nvSpPr>
        <xdr:cNvPr id="618" name="公債費該当値テキスト"/>
        <xdr:cNvSpPr txBox="1"/>
      </xdr:nvSpPr>
      <xdr:spPr>
        <a:xfrm>
          <a:off x="16370300" y="1276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119,001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66004</xdr:rowOff>
    </xdr:from>
    <xdr:to>
      <xdr:col>22</xdr:col>
      <xdr:colOff>415925</xdr:colOff>
      <xdr:row>75</xdr:row>
      <xdr:rowOff>167604</xdr:rowOff>
    </xdr:to>
    <xdr:sp macro="" textlink="">
      <xdr:nvSpPr>
        <xdr:cNvPr id="619" name="円/楕円 618"/>
        <xdr:cNvSpPr/>
      </xdr:nvSpPr>
      <xdr:spPr>
        <a:xfrm>
          <a:off x="15430500" y="1292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12681</xdr:rowOff>
    </xdr:from>
    <xdr:ext cx="599010" cy="259045"/>
    <xdr:sp macro="" textlink="">
      <xdr:nvSpPr>
        <xdr:cNvPr id="620" name="テキスト ボックス 619"/>
        <xdr:cNvSpPr txBox="1"/>
      </xdr:nvSpPr>
      <xdr:spPr>
        <a:xfrm>
          <a:off x="15181794" y="1269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117,508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60055</xdr:rowOff>
    </xdr:from>
    <xdr:to>
      <xdr:col>21</xdr:col>
      <xdr:colOff>212725</xdr:colOff>
      <xdr:row>75</xdr:row>
      <xdr:rowOff>161655</xdr:rowOff>
    </xdr:to>
    <xdr:sp macro="" textlink="">
      <xdr:nvSpPr>
        <xdr:cNvPr id="621" name="円/楕円 620"/>
        <xdr:cNvSpPr/>
      </xdr:nvSpPr>
      <xdr:spPr>
        <a:xfrm>
          <a:off x="14541500" y="1291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6732</xdr:rowOff>
    </xdr:from>
    <xdr:ext cx="599010" cy="259045"/>
    <xdr:sp macro="" textlink="">
      <xdr:nvSpPr>
        <xdr:cNvPr id="622" name="テキスト ボックス 621"/>
        <xdr:cNvSpPr txBox="1"/>
      </xdr:nvSpPr>
      <xdr:spPr>
        <a:xfrm>
          <a:off x="14292794" y="1269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118,809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48205</xdr:rowOff>
    </xdr:from>
    <xdr:to>
      <xdr:col>20</xdr:col>
      <xdr:colOff>9525</xdr:colOff>
      <xdr:row>75</xdr:row>
      <xdr:rowOff>149805</xdr:rowOff>
    </xdr:to>
    <xdr:sp macro="" textlink="">
      <xdr:nvSpPr>
        <xdr:cNvPr id="623" name="円/楕円 622"/>
        <xdr:cNvSpPr/>
      </xdr:nvSpPr>
      <xdr:spPr>
        <a:xfrm>
          <a:off x="13652500" y="1290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166332</xdr:rowOff>
    </xdr:from>
    <xdr:ext cx="599010" cy="259045"/>
    <xdr:sp macro="" textlink="">
      <xdr:nvSpPr>
        <xdr:cNvPr id="624" name="テキスト ボックス 623"/>
        <xdr:cNvSpPr txBox="1"/>
      </xdr:nvSpPr>
      <xdr:spPr>
        <a:xfrm>
          <a:off x="13403794" y="1268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121,401</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102653</xdr:rowOff>
    </xdr:from>
    <xdr:to>
      <xdr:col>18</xdr:col>
      <xdr:colOff>492125</xdr:colOff>
      <xdr:row>75</xdr:row>
      <xdr:rowOff>32803</xdr:rowOff>
    </xdr:to>
    <xdr:sp macro="" textlink="">
      <xdr:nvSpPr>
        <xdr:cNvPr id="625" name="円/楕円 624"/>
        <xdr:cNvSpPr/>
      </xdr:nvSpPr>
      <xdr:spPr>
        <a:xfrm>
          <a:off x="12763500" y="127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49330</xdr:rowOff>
    </xdr:from>
    <xdr:ext cx="599010" cy="259045"/>
    <xdr:sp macro="" textlink="">
      <xdr:nvSpPr>
        <xdr:cNvPr id="626" name="テキスト ボックス 625"/>
        <xdr:cNvSpPr txBox="1"/>
      </xdr:nvSpPr>
      <xdr:spPr>
        <a:xfrm>
          <a:off x="12514794" y="1256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7" name="直線コネクタ 63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8" name="テキスト ボックス 63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9" name="直線コネクタ 63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0" name="テキスト ボックス 63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1" name="直線コネクタ 64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2" name="テキスト ボックス 64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3" name="直線コネクタ 64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4" name="テキスト ボックス 64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5" name="直線コネクタ 64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6" name="テキスト ボックス 64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7" name="直線コネクタ 64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8" name="テキスト ボックス 64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149938</xdr:rowOff>
    </xdr:from>
    <xdr:to>
      <xdr:col>23</xdr:col>
      <xdr:colOff>516889</xdr:colOff>
      <xdr:row>99</xdr:row>
      <xdr:rowOff>90117</xdr:rowOff>
    </xdr:to>
    <xdr:cxnSp macro="">
      <xdr:nvCxnSpPr>
        <xdr:cNvPr id="652" name="直線コネクタ 651"/>
        <xdr:cNvCxnSpPr/>
      </xdr:nvCxnSpPr>
      <xdr:spPr>
        <a:xfrm flipV="1">
          <a:off x="16317595" y="15580438"/>
          <a:ext cx="1269" cy="1483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93944</xdr:rowOff>
    </xdr:from>
    <xdr:ext cx="469744" cy="259045"/>
    <xdr:sp macro="" textlink="">
      <xdr:nvSpPr>
        <xdr:cNvPr id="653" name="積立金最小値テキスト"/>
        <xdr:cNvSpPr txBox="1"/>
      </xdr:nvSpPr>
      <xdr:spPr>
        <a:xfrm>
          <a:off x="16370300" y="1706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2,683</a:t>
          </a:r>
          <a:endParaRPr kumimoji="1" lang="ja-JP" altLang="en-US" sz="1000" b="1">
            <a:latin typeface="ＭＳ Ｐゴシック"/>
          </a:endParaRPr>
        </a:p>
      </xdr:txBody>
    </xdr:sp>
    <xdr:clientData/>
  </xdr:oneCellAnchor>
  <xdr:twoCellAnchor>
    <xdr:from>
      <xdr:col>23</xdr:col>
      <xdr:colOff>428625</xdr:colOff>
      <xdr:row>99</xdr:row>
      <xdr:rowOff>90117</xdr:rowOff>
    </xdr:from>
    <xdr:to>
      <xdr:col>23</xdr:col>
      <xdr:colOff>606425</xdr:colOff>
      <xdr:row>99</xdr:row>
      <xdr:rowOff>90117</xdr:rowOff>
    </xdr:to>
    <xdr:cxnSp macro="">
      <xdr:nvCxnSpPr>
        <xdr:cNvPr id="654" name="直線コネクタ 653"/>
        <xdr:cNvCxnSpPr/>
      </xdr:nvCxnSpPr>
      <xdr:spPr>
        <a:xfrm>
          <a:off x="16230600" y="1706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96615</xdr:rowOff>
    </xdr:from>
    <xdr:ext cx="599010" cy="259045"/>
    <xdr:sp macro="" textlink="">
      <xdr:nvSpPr>
        <xdr:cNvPr id="655" name="積立金最大値テキスト"/>
        <xdr:cNvSpPr txBox="1"/>
      </xdr:nvSpPr>
      <xdr:spPr>
        <a:xfrm>
          <a:off x="16370300" y="153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456,865</a:t>
          </a:r>
          <a:endParaRPr kumimoji="1" lang="ja-JP" altLang="en-US" sz="1000" b="1">
            <a:latin typeface="ＭＳ Ｐゴシック"/>
          </a:endParaRPr>
        </a:p>
      </xdr:txBody>
    </xdr:sp>
    <xdr:clientData/>
  </xdr:oneCellAnchor>
  <xdr:twoCellAnchor>
    <xdr:from>
      <xdr:col>23</xdr:col>
      <xdr:colOff>428625</xdr:colOff>
      <xdr:row>90</xdr:row>
      <xdr:rowOff>149938</xdr:rowOff>
    </xdr:from>
    <xdr:to>
      <xdr:col>23</xdr:col>
      <xdr:colOff>606425</xdr:colOff>
      <xdr:row>90</xdr:row>
      <xdr:rowOff>149938</xdr:rowOff>
    </xdr:to>
    <xdr:cxnSp macro="">
      <xdr:nvCxnSpPr>
        <xdr:cNvPr id="656" name="直線コネクタ 655"/>
        <xdr:cNvCxnSpPr/>
      </xdr:nvCxnSpPr>
      <xdr:spPr>
        <a:xfrm>
          <a:off x="16230600" y="1558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39737</xdr:rowOff>
    </xdr:from>
    <xdr:to>
      <xdr:col>23</xdr:col>
      <xdr:colOff>517525</xdr:colOff>
      <xdr:row>99</xdr:row>
      <xdr:rowOff>43678</xdr:rowOff>
    </xdr:to>
    <xdr:cxnSp macro="">
      <xdr:nvCxnSpPr>
        <xdr:cNvPr id="657" name="直線コネクタ 656"/>
        <xdr:cNvCxnSpPr/>
      </xdr:nvCxnSpPr>
      <xdr:spPr>
        <a:xfrm flipV="1">
          <a:off x="15481300" y="17013287"/>
          <a:ext cx="83820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128774</xdr:rowOff>
    </xdr:from>
    <xdr:ext cx="534377" cy="259045"/>
    <xdr:sp macro="" textlink="">
      <xdr:nvSpPr>
        <xdr:cNvPr id="658" name="積立金平均値テキスト"/>
        <xdr:cNvSpPr txBox="1"/>
      </xdr:nvSpPr>
      <xdr:spPr>
        <a:xfrm>
          <a:off x="16370300" y="167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34,795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105897</xdr:rowOff>
    </xdr:from>
    <xdr:to>
      <xdr:col>23</xdr:col>
      <xdr:colOff>568325</xdr:colOff>
      <xdr:row>99</xdr:row>
      <xdr:rowOff>36047</xdr:rowOff>
    </xdr:to>
    <xdr:sp macro="" textlink="">
      <xdr:nvSpPr>
        <xdr:cNvPr id="659" name="フローチャート : 判断 658"/>
        <xdr:cNvSpPr/>
      </xdr:nvSpPr>
      <xdr:spPr>
        <a:xfrm>
          <a:off x="16268700" y="169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94219</xdr:rowOff>
    </xdr:from>
    <xdr:to>
      <xdr:col>22</xdr:col>
      <xdr:colOff>365125</xdr:colOff>
      <xdr:row>99</xdr:row>
      <xdr:rowOff>43678</xdr:rowOff>
    </xdr:to>
    <xdr:cxnSp macro="">
      <xdr:nvCxnSpPr>
        <xdr:cNvPr id="660" name="直線コネクタ 659"/>
        <xdr:cNvCxnSpPr/>
      </xdr:nvCxnSpPr>
      <xdr:spPr>
        <a:xfrm>
          <a:off x="14592300" y="16896319"/>
          <a:ext cx="889000" cy="12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132762</xdr:rowOff>
    </xdr:from>
    <xdr:to>
      <xdr:col>22</xdr:col>
      <xdr:colOff>415925</xdr:colOff>
      <xdr:row>99</xdr:row>
      <xdr:rowOff>62912</xdr:rowOff>
    </xdr:to>
    <xdr:sp macro="" textlink="">
      <xdr:nvSpPr>
        <xdr:cNvPr id="661" name="フローチャート : 判断 660"/>
        <xdr:cNvSpPr/>
      </xdr:nvSpPr>
      <xdr:spPr>
        <a:xfrm>
          <a:off x="15430500" y="169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79439</xdr:rowOff>
    </xdr:from>
    <xdr:ext cx="534377" cy="259045"/>
    <xdr:sp macro="" textlink="">
      <xdr:nvSpPr>
        <xdr:cNvPr id="662" name="テキスト ボックス 661"/>
        <xdr:cNvSpPr txBox="1"/>
      </xdr:nvSpPr>
      <xdr:spPr>
        <a:xfrm>
          <a:off x="15214111" y="1671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94219</xdr:rowOff>
    </xdr:from>
    <xdr:to>
      <xdr:col>21</xdr:col>
      <xdr:colOff>161925</xdr:colOff>
      <xdr:row>98</xdr:row>
      <xdr:rowOff>124028</xdr:rowOff>
    </xdr:to>
    <xdr:cxnSp macro="">
      <xdr:nvCxnSpPr>
        <xdr:cNvPr id="663" name="直線コネクタ 662"/>
        <xdr:cNvCxnSpPr/>
      </xdr:nvCxnSpPr>
      <xdr:spPr>
        <a:xfrm flipV="1">
          <a:off x="13703300" y="16896319"/>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130387</xdr:rowOff>
    </xdr:from>
    <xdr:to>
      <xdr:col>21</xdr:col>
      <xdr:colOff>212725</xdr:colOff>
      <xdr:row>99</xdr:row>
      <xdr:rowOff>60537</xdr:rowOff>
    </xdr:to>
    <xdr:sp macro="" textlink="">
      <xdr:nvSpPr>
        <xdr:cNvPr id="664" name="フローチャート : 判断 663"/>
        <xdr:cNvSpPr/>
      </xdr:nvSpPr>
      <xdr:spPr>
        <a:xfrm>
          <a:off x="14541500" y="169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51664</xdr:rowOff>
    </xdr:from>
    <xdr:ext cx="534377" cy="259045"/>
    <xdr:sp macro="" textlink="">
      <xdr:nvSpPr>
        <xdr:cNvPr id="665" name="テキスト ボックス 664"/>
        <xdr:cNvSpPr txBox="1"/>
      </xdr:nvSpPr>
      <xdr:spPr>
        <a:xfrm>
          <a:off x="14325111" y="170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124028</xdr:rowOff>
    </xdr:from>
    <xdr:to>
      <xdr:col>19</xdr:col>
      <xdr:colOff>644525</xdr:colOff>
      <xdr:row>98</xdr:row>
      <xdr:rowOff>135925</xdr:rowOff>
    </xdr:to>
    <xdr:cxnSp macro="">
      <xdr:nvCxnSpPr>
        <xdr:cNvPr id="666" name="直線コネクタ 665"/>
        <xdr:cNvCxnSpPr/>
      </xdr:nvCxnSpPr>
      <xdr:spPr>
        <a:xfrm flipV="1">
          <a:off x="12814300" y="16926128"/>
          <a:ext cx="889000" cy="1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110934</xdr:rowOff>
    </xdr:from>
    <xdr:to>
      <xdr:col>20</xdr:col>
      <xdr:colOff>9525</xdr:colOff>
      <xdr:row>99</xdr:row>
      <xdr:rowOff>41084</xdr:rowOff>
    </xdr:to>
    <xdr:sp macro="" textlink="">
      <xdr:nvSpPr>
        <xdr:cNvPr id="667" name="フローチャート : 判断 666"/>
        <xdr:cNvSpPr/>
      </xdr:nvSpPr>
      <xdr:spPr>
        <a:xfrm>
          <a:off x="13652500" y="169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32211</xdr:rowOff>
    </xdr:from>
    <xdr:ext cx="534377" cy="259045"/>
    <xdr:sp macro="" textlink="">
      <xdr:nvSpPr>
        <xdr:cNvPr id="668" name="テキスト ボックス 667"/>
        <xdr:cNvSpPr txBox="1"/>
      </xdr:nvSpPr>
      <xdr:spPr>
        <a:xfrm>
          <a:off x="13436111" y="1700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117492</xdr:rowOff>
    </xdr:from>
    <xdr:to>
      <xdr:col>18</xdr:col>
      <xdr:colOff>492125</xdr:colOff>
      <xdr:row>99</xdr:row>
      <xdr:rowOff>47642</xdr:rowOff>
    </xdr:to>
    <xdr:sp macro="" textlink="">
      <xdr:nvSpPr>
        <xdr:cNvPr id="669" name="フローチャート : 判断 668"/>
        <xdr:cNvSpPr/>
      </xdr:nvSpPr>
      <xdr:spPr>
        <a:xfrm>
          <a:off x="12763500" y="1691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38769</xdr:rowOff>
    </xdr:from>
    <xdr:ext cx="534377" cy="259045"/>
    <xdr:sp macro="" textlink="">
      <xdr:nvSpPr>
        <xdr:cNvPr id="670" name="テキスト ボックス 669"/>
        <xdr:cNvSpPr txBox="1"/>
      </xdr:nvSpPr>
      <xdr:spPr>
        <a:xfrm>
          <a:off x="12547111" y="1701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160387</xdr:rowOff>
    </xdr:from>
    <xdr:to>
      <xdr:col>23</xdr:col>
      <xdr:colOff>568325</xdr:colOff>
      <xdr:row>99</xdr:row>
      <xdr:rowOff>90537</xdr:rowOff>
    </xdr:to>
    <xdr:sp macro="" textlink="">
      <xdr:nvSpPr>
        <xdr:cNvPr id="676" name="円/楕円 675"/>
        <xdr:cNvSpPr/>
      </xdr:nvSpPr>
      <xdr:spPr>
        <a:xfrm>
          <a:off x="16268700" y="1696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84326</xdr:rowOff>
    </xdr:from>
    <xdr:ext cx="534377" cy="259045"/>
    <xdr:sp macro="" textlink="">
      <xdr:nvSpPr>
        <xdr:cNvPr id="677" name="積立金該当値テキスト"/>
        <xdr:cNvSpPr txBox="1"/>
      </xdr:nvSpPr>
      <xdr:spPr>
        <a:xfrm>
          <a:off x="16370300" y="1688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18,110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164328</xdr:rowOff>
    </xdr:from>
    <xdr:to>
      <xdr:col>22</xdr:col>
      <xdr:colOff>415925</xdr:colOff>
      <xdr:row>99</xdr:row>
      <xdr:rowOff>94478</xdr:rowOff>
    </xdr:to>
    <xdr:sp macro="" textlink="">
      <xdr:nvSpPr>
        <xdr:cNvPr id="678" name="円/楕円 677"/>
        <xdr:cNvSpPr/>
      </xdr:nvSpPr>
      <xdr:spPr>
        <a:xfrm>
          <a:off x="15430500" y="1696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85605</xdr:rowOff>
    </xdr:from>
    <xdr:ext cx="534377" cy="259045"/>
    <xdr:sp macro="" textlink="">
      <xdr:nvSpPr>
        <xdr:cNvPr id="679" name="テキスト ボックス 678"/>
        <xdr:cNvSpPr txBox="1"/>
      </xdr:nvSpPr>
      <xdr:spPr>
        <a:xfrm>
          <a:off x="15214111" y="170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16,903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43419</xdr:rowOff>
    </xdr:from>
    <xdr:to>
      <xdr:col>21</xdr:col>
      <xdr:colOff>212725</xdr:colOff>
      <xdr:row>98</xdr:row>
      <xdr:rowOff>145019</xdr:rowOff>
    </xdr:to>
    <xdr:sp macro="" textlink="">
      <xdr:nvSpPr>
        <xdr:cNvPr id="680" name="円/楕円 679"/>
        <xdr:cNvSpPr/>
      </xdr:nvSpPr>
      <xdr:spPr>
        <a:xfrm>
          <a:off x="14541500" y="1684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161546</xdr:rowOff>
    </xdr:from>
    <xdr:ext cx="534377" cy="259045"/>
    <xdr:sp macro="" textlink="">
      <xdr:nvSpPr>
        <xdr:cNvPr id="681" name="テキスト ボックス 680"/>
        <xdr:cNvSpPr txBox="1"/>
      </xdr:nvSpPr>
      <xdr:spPr>
        <a:xfrm>
          <a:off x="14325111" y="166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73228</xdr:rowOff>
    </xdr:from>
    <xdr:to>
      <xdr:col>20</xdr:col>
      <xdr:colOff>9525</xdr:colOff>
      <xdr:row>99</xdr:row>
      <xdr:rowOff>3378</xdr:rowOff>
    </xdr:to>
    <xdr:sp macro="" textlink="">
      <xdr:nvSpPr>
        <xdr:cNvPr id="682" name="円/楕円 681"/>
        <xdr:cNvSpPr/>
      </xdr:nvSpPr>
      <xdr:spPr>
        <a:xfrm>
          <a:off x="13652500" y="1687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19905</xdr:rowOff>
    </xdr:from>
    <xdr:ext cx="534377" cy="259045"/>
    <xdr:sp macro="" textlink="">
      <xdr:nvSpPr>
        <xdr:cNvPr id="683" name="テキスト ボックス 682"/>
        <xdr:cNvSpPr txBox="1"/>
      </xdr:nvSpPr>
      <xdr:spPr>
        <a:xfrm>
          <a:off x="13436111" y="166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44,799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85125</xdr:rowOff>
    </xdr:from>
    <xdr:to>
      <xdr:col>18</xdr:col>
      <xdr:colOff>492125</xdr:colOff>
      <xdr:row>99</xdr:row>
      <xdr:rowOff>15275</xdr:rowOff>
    </xdr:to>
    <xdr:sp macro="" textlink="">
      <xdr:nvSpPr>
        <xdr:cNvPr id="684" name="円/楕円 683"/>
        <xdr:cNvSpPr/>
      </xdr:nvSpPr>
      <xdr:spPr>
        <a:xfrm>
          <a:off x="12763500" y="1688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31802</xdr:rowOff>
    </xdr:from>
    <xdr:ext cx="534377" cy="259045"/>
    <xdr:sp macro="" textlink="">
      <xdr:nvSpPr>
        <xdr:cNvPr id="685" name="テキスト ボックス 684"/>
        <xdr:cNvSpPr txBox="1"/>
      </xdr:nvSpPr>
      <xdr:spPr>
        <a:xfrm>
          <a:off x="12547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1" name="テキスト ボックス 70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3" name="テキスト ボックス 70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69596</xdr:rowOff>
    </xdr:from>
    <xdr:to>
      <xdr:col>32</xdr:col>
      <xdr:colOff>186689</xdr:colOff>
      <xdr:row>39</xdr:row>
      <xdr:rowOff>44450</xdr:rowOff>
    </xdr:to>
    <xdr:cxnSp macro="">
      <xdr:nvCxnSpPr>
        <xdr:cNvPr id="709" name="直線コネクタ 708"/>
        <xdr:cNvCxnSpPr/>
      </xdr:nvCxnSpPr>
      <xdr:spPr>
        <a:xfrm flipV="1">
          <a:off x="22159595" y="5384546"/>
          <a:ext cx="1269"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16273</xdr:rowOff>
    </xdr:from>
    <xdr:ext cx="534377" cy="259045"/>
    <xdr:sp macro="" textlink="">
      <xdr:nvSpPr>
        <xdr:cNvPr id="712" name="投資及び出資金最大値テキスト"/>
        <xdr:cNvSpPr txBox="1"/>
      </xdr:nvSpPr>
      <xdr:spPr>
        <a:xfrm>
          <a:off x="22212300" y="515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10,602</a:t>
          </a:r>
          <a:endParaRPr kumimoji="1" lang="ja-JP" altLang="en-US" sz="1000" b="1">
            <a:latin typeface="ＭＳ Ｐゴシック"/>
          </a:endParaRPr>
        </a:p>
      </xdr:txBody>
    </xdr:sp>
    <xdr:clientData/>
  </xdr:oneCellAnchor>
  <xdr:twoCellAnchor>
    <xdr:from>
      <xdr:col>32</xdr:col>
      <xdr:colOff>98425</xdr:colOff>
      <xdr:row>31</xdr:row>
      <xdr:rowOff>69596</xdr:rowOff>
    </xdr:from>
    <xdr:to>
      <xdr:col>32</xdr:col>
      <xdr:colOff>276225</xdr:colOff>
      <xdr:row>31</xdr:row>
      <xdr:rowOff>69596</xdr:rowOff>
    </xdr:to>
    <xdr:cxnSp macro="">
      <xdr:nvCxnSpPr>
        <xdr:cNvPr id="713" name="直線コネクタ 712"/>
        <xdr:cNvCxnSpPr/>
      </xdr:nvCxnSpPr>
      <xdr:spPr>
        <a:xfrm>
          <a:off x="22072600" y="538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51706</xdr:rowOff>
    </xdr:from>
    <xdr:ext cx="469744" cy="259045"/>
    <xdr:sp macro="" textlink="">
      <xdr:nvSpPr>
        <xdr:cNvPr id="715" name="投資及び出資金平均値テキスト"/>
        <xdr:cNvSpPr txBox="1"/>
      </xdr:nvSpPr>
      <xdr:spPr>
        <a:xfrm>
          <a:off x="22212300" y="6395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28829</xdr:rowOff>
    </xdr:from>
    <xdr:to>
      <xdr:col>32</xdr:col>
      <xdr:colOff>238125</xdr:colOff>
      <xdr:row>38</xdr:row>
      <xdr:rowOff>130429</xdr:rowOff>
    </xdr:to>
    <xdr:sp macro="" textlink="">
      <xdr:nvSpPr>
        <xdr:cNvPr id="716" name="フローチャート : 判断 715"/>
        <xdr:cNvSpPr/>
      </xdr:nvSpPr>
      <xdr:spPr>
        <a:xfrm>
          <a:off x="22110700" y="65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44958</xdr:rowOff>
    </xdr:from>
    <xdr:to>
      <xdr:col>31</xdr:col>
      <xdr:colOff>85725</xdr:colOff>
      <xdr:row>38</xdr:row>
      <xdr:rowOff>146558</xdr:rowOff>
    </xdr:to>
    <xdr:sp macro="" textlink="">
      <xdr:nvSpPr>
        <xdr:cNvPr id="718" name="フローチャート : 判断 717"/>
        <xdr:cNvSpPr/>
      </xdr:nvSpPr>
      <xdr:spPr>
        <a:xfrm>
          <a:off x="21272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163085</xdr:rowOff>
    </xdr:from>
    <xdr:ext cx="378565" cy="259045"/>
    <xdr:sp macro="" textlink="">
      <xdr:nvSpPr>
        <xdr:cNvPr id="719" name="テキスト ボックス 718"/>
        <xdr:cNvSpPr txBox="1"/>
      </xdr:nvSpPr>
      <xdr:spPr>
        <a:xfrm>
          <a:off x="21134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27051</xdr:rowOff>
    </xdr:from>
    <xdr:to>
      <xdr:col>29</xdr:col>
      <xdr:colOff>568325</xdr:colOff>
      <xdr:row>38</xdr:row>
      <xdr:rowOff>128651</xdr:rowOff>
    </xdr:to>
    <xdr:sp macro="" textlink="">
      <xdr:nvSpPr>
        <xdr:cNvPr id="721" name="フローチャート : 判断 720"/>
        <xdr:cNvSpPr/>
      </xdr:nvSpPr>
      <xdr:spPr>
        <a:xfrm>
          <a:off x="20383500" y="654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145178</xdr:rowOff>
    </xdr:from>
    <xdr:ext cx="469744" cy="259045"/>
    <xdr:sp macro="" textlink="">
      <xdr:nvSpPr>
        <xdr:cNvPr id="722" name="テキスト ボックス 721"/>
        <xdr:cNvSpPr txBox="1"/>
      </xdr:nvSpPr>
      <xdr:spPr>
        <a:xfrm>
          <a:off x="20199427" y="631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29337</xdr:rowOff>
    </xdr:from>
    <xdr:to>
      <xdr:col>28</xdr:col>
      <xdr:colOff>365125</xdr:colOff>
      <xdr:row>37</xdr:row>
      <xdr:rowOff>130937</xdr:rowOff>
    </xdr:to>
    <xdr:sp macro="" textlink="">
      <xdr:nvSpPr>
        <xdr:cNvPr id="724" name="フローチャート : 判断 723"/>
        <xdr:cNvSpPr/>
      </xdr:nvSpPr>
      <xdr:spPr>
        <a:xfrm>
          <a:off x="19494500" y="63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147464</xdr:rowOff>
    </xdr:from>
    <xdr:ext cx="469744" cy="259045"/>
    <xdr:sp macro="" textlink="">
      <xdr:nvSpPr>
        <xdr:cNvPr id="725" name="テキスト ボックス 724"/>
        <xdr:cNvSpPr txBox="1"/>
      </xdr:nvSpPr>
      <xdr:spPr>
        <a:xfrm>
          <a:off x="19310427" y="61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144526</xdr:rowOff>
    </xdr:from>
    <xdr:to>
      <xdr:col>27</xdr:col>
      <xdr:colOff>161925</xdr:colOff>
      <xdr:row>38</xdr:row>
      <xdr:rowOff>74676</xdr:rowOff>
    </xdr:to>
    <xdr:sp macro="" textlink="">
      <xdr:nvSpPr>
        <xdr:cNvPr id="726" name="フローチャート : 判断 725"/>
        <xdr:cNvSpPr/>
      </xdr:nvSpPr>
      <xdr:spPr>
        <a:xfrm>
          <a:off x="18605500" y="64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91203</xdr:rowOff>
    </xdr:from>
    <xdr:ext cx="469744" cy="259045"/>
    <xdr:sp macro="" textlink="">
      <xdr:nvSpPr>
        <xdr:cNvPr id="727" name="テキスト ボックス 726"/>
        <xdr:cNvSpPr txBox="1"/>
      </xdr:nvSpPr>
      <xdr:spPr>
        <a:xfrm>
          <a:off x="18421427" y="626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132979</xdr:rowOff>
    </xdr:from>
    <xdr:to>
      <xdr:col>32</xdr:col>
      <xdr:colOff>186689</xdr:colOff>
      <xdr:row>58</xdr:row>
      <xdr:rowOff>139700</xdr:rowOff>
    </xdr:to>
    <xdr:cxnSp macro="">
      <xdr:nvCxnSpPr>
        <xdr:cNvPr id="764" name="直線コネクタ 763"/>
        <xdr:cNvCxnSpPr/>
      </xdr:nvCxnSpPr>
      <xdr:spPr>
        <a:xfrm flipV="1">
          <a:off x="22159595" y="8705479"/>
          <a:ext cx="1269" cy="1378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79656</xdr:rowOff>
    </xdr:from>
    <xdr:ext cx="534377" cy="259045"/>
    <xdr:sp macro="" textlink="">
      <xdr:nvSpPr>
        <xdr:cNvPr id="767" name="貸付金最大値テキスト"/>
        <xdr:cNvSpPr txBox="1"/>
      </xdr:nvSpPr>
      <xdr:spPr>
        <a:xfrm>
          <a:off x="22212300" y="84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60,294</a:t>
          </a:r>
          <a:endParaRPr kumimoji="1" lang="ja-JP" altLang="en-US" sz="1000" b="1">
            <a:latin typeface="ＭＳ Ｐゴシック"/>
          </a:endParaRPr>
        </a:p>
      </xdr:txBody>
    </xdr:sp>
    <xdr:clientData/>
  </xdr:oneCellAnchor>
  <xdr:twoCellAnchor>
    <xdr:from>
      <xdr:col>32</xdr:col>
      <xdr:colOff>98425</xdr:colOff>
      <xdr:row>50</xdr:row>
      <xdr:rowOff>132979</xdr:rowOff>
    </xdr:from>
    <xdr:to>
      <xdr:col>32</xdr:col>
      <xdr:colOff>276225</xdr:colOff>
      <xdr:row>50</xdr:row>
      <xdr:rowOff>132979</xdr:rowOff>
    </xdr:to>
    <xdr:cxnSp macro="">
      <xdr:nvCxnSpPr>
        <xdr:cNvPr id="768" name="直線コネクタ 767"/>
        <xdr:cNvCxnSpPr/>
      </xdr:nvCxnSpPr>
      <xdr:spPr>
        <a:xfrm>
          <a:off x="22072600" y="87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69" name="直線コネクタ 76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165315</xdr:rowOff>
    </xdr:from>
    <xdr:ext cx="469744" cy="259045"/>
    <xdr:sp macro="" textlink="">
      <xdr:nvSpPr>
        <xdr:cNvPr id="770" name="貸付金平均値テキスト"/>
        <xdr:cNvSpPr txBox="1"/>
      </xdr:nvSpPr>
      <xdr:spPr>
        <a:xfrm>
          <a:off x="22212300" y="9766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142438</xdr:rowOff>
    </xdr:from>
    <xdr:to>
      <xdr:col>32</xdr:col>
      <xdr:colOff>238125</xdr:colOff>
      <xdr:row>58</xdr:row>
      <xdr:rowOff>72588</xdr:rowOff>
    </xdr:to>
    <xdr:sp macro="" textlink="">
      <xdr:nvSpPr>
        <xdr:cNvPr id="771" name="フローチャート : 判断 770"/>
        <xdr:cNvSpPr/>
      </xdr:nvSpPr>
      <xdr:spPr>
        <a:xfrm>
          <a:off x="221107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2" name="直線コネクタ 77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139421</xdr:rowOff>
    </xdr:from>
    <xdr:to>
      <xdr:col>31</xdr:col>
      <xdr:colOff>85725</xdr:colOff>
      <xdr:row>58</xdr:row>
      <xdr:rowOff>69571</xdr:rowOff>
    </xdr:to>
    <xdr:sp macro="" textlink="">
      <xdr:nvSpPr>
        <xdr:cNvPr id="773" name="フローチャート : 判断 772"/>
        <xdr:cNvSpPr/>
      </xdr:nvSpPr>
      <xdr:spPr>
        <a:xfrm>
          <a:off x="21272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86098</xdr:rowOff>
    </xdr:from>
    <xdr:ext cx="469744" cy="259045"/>
    <xdr:sp macro="" textlink="">
      <xdr:nvSpPr>
        <xdr:cNvPr id="774" name="テキスト ボックス 773"/>
        <xdr:cNvSpPr txBox="1"/>
      </xdr:nvSpPr>
      <xdr:spPr>
        <a:xfrm>
          <a:off x="21088427"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5" name="直線コネクタ 77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143878</xdr:rowOff>
    </xdr:from>
    <xdr:to>
      <xdr:col>29</xdr:col>
      <xdr:colOff>568325</xdr:colOff>
      <xdr:row>58</xdr:row>
      <xdr:rowOff>74028</xdr:rowOff>
    </xdr:to>
    <xdr:sp macro="" textlink="">
      <xdr:nvSpPr>
        <xdr:cNvPr id="776" name="フローチャート : 判断 775"/>
        <xdr:cNvSpPr/>
      </xdr:nvSpPr>
      <xdr:spPr>
        <a:xfrm>
          <a:off x="20383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90555</xdr:rowOff>
    </xdr:from>
    <xdr:ext cx="469744" cy="259045"/>
    <xdr:sp macro="" textlink="">
      <xdr:nvSpPr>
        <xdr:cNvPr id="777" name="テキスト ボックス 776"/>
        <xdr:cNvSpPr txBox="1"/>
      </xdr:nvSpPr>
      <xdr:spPr>
        <a:xfrm>
          <a:off x="20199427"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8" name="直線コネクタ 77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137249</xdr:rowOff>
    </xdr:from>
    <xdr:to>
      <xdr:col>28</xdr:col>
      <xdr:colOff>365125</xdr:colOff>
      <xdr:row>58</xdr:row>
      <xdr:rowOff>67399</xdr:rowOff>
    </xdr:to>
    <xdr:sp macro="" textlink="">
      <xdr:nvSpPr>
        <xdr:cNvPr id="779" name="フローチャート : 判断 778"/>
        <xdr:cNvSpPr/>
      </xdr:nvSpPr>
      <xdr:spPr>
        <a:xfrm>
          <a:off x="19494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83926</xdr:rowOff>
    </xdr:from>
    <xdr:ext cx="469744" cy="259045"/>
    <xdr:sp macro="" textlink="">
      <xdr:nvSpPr>
        <xdr:cNvPr id="780" name="テキスト ボックス 779"/>
        <xdr:cNvSpPr txBox="1"/>
      </xdr:nvSpPr>
      <xdr:spPr>
        <a:xfrm>
          <a:off x="19310427"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132814</xdr:rowOff>
    </xdr:from>
    <xdr:to>
      <xdr:col>27</xdr:col>
      <xdr:colOff>161925</xdr:colOff>
      <xdr:row>58</xdr:row>
      <xdr:rowOff>62964</xdr:rowOff>
    </xdr:to>
    <xdr:sp macro="" textlink="">
      <xdr:nvSpPr>
        <xdr:cNvPr id="781" name="フローチャート : 判断 780"/>
        <xdr:cNvSpPr/>
      </xdr:nvSpPr>
      <xdr:spPr>
        <a:xfrm>
          <a:off x="18605500" y="99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79491</xdr:rowOff>
    </xdr:from>
    <xdr:ext cx="469744" cy="259045"/>
    <xdr:sp macro="" textlink="">
      <xdr:nvSpPr>
        <xdr:cNvPr id="782" name="テキスト ボックス 781"/>
        <xdr:cNvSpPr txBox="1"/>
      </xdr:nvSpPr>
      <xdr:spPr>
        <a:xfrm>
          <a:off x="18421427" y="968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8" name="円/楕円 78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8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0" name="円/楕円 78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1" name="テキスト ボックス 790"/>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2" name="円/楕円 79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3" name="テキスト ボックス 792"/>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4" name="円/楕円 79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5" name="テキスト ボックス 79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6" name="円/楕円 79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7" name="テキスト ボックス 79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61405</xdr:rowOff>
    </xdr:from>
    <xdr:to>
      <xdr:col>32</xdr:col>
      <xdr:colOff>186689</xdr:colOff>
      <xdr:row>79</xdr:row>
      <xdr:rowOff>129629</xdr:rowOff>
    </xdr:to>
    <xdr:cxnSp macro="">
      <xdr:nvCxnSpPr>
        <xdr:cNvPr id="822" name="直線コネクタ 821"/>
        <xdr:cNvCxnSpPr/>
      </xdr:nvCxnSpPr>
      <xdr:spPr>
        <a:xfrm flipV="1">
          <a:off x="22159595" y="12234355"/>
          <a:ext cx="1269" cy="143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133456</xdr:rowOff>
    </xdr:from>
    <xdr:ext cx="534377" cy="259045"/>
    <xdr:sp macro="" textlink="">
      <xdr:nvSpPr>
        <xdr:cNvPr id="823" name="繰出金最小値テキスト"/>
        <xdr:cNvSpPr txBox="1"/>
      </xdr:nvSpPr>
      <xdr:spPr>
        <a:xfrm>
          <a:off x="22212300" y="136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23,293</a:t>
          </a:r>
          <a:endParaRPr kumimoji="1" lang="ja-JP" altLang="en-US" sz="1000" b="1">
            <a:latin typeface="ＭＳ Ｐゴシック"/>
          </a:endParaRPr>
        </a:p>
      </xdr:txBody>
    </xdr:sp>
    <xdr:clientData/>
  </xdr:oneCellAnchor>
  <xdr:twoCellAnchor>
    <xdr:from>
      <xdr:col>32</xdr:col>
      <xdr:colOff>98425</xdr:colOff>
      <xdr:row>79</xdr:row>
      <xdr:rowOff>129629</xdr:rowOff>
    </xdr:from>
    <xdr:to>
      <xdr:col>32</xdr:col>
      <xdr:colOff>276225</xdr:colOff>
      <xdr:row>79</xdr:row>
      <xdr:rowOff>129629</xdr:rowOff>
    </xdr:to>
    <xdr:cxnSp macro="">
      <xdr:nvCxnSpPr>
        <xdr:cNvPr id="824" name="直線コネクタ 823"/>
        <xdr:cNvCxnSpPr/>
      </xdr:nvCxnSpPr>
      <xdr:spPr>
        <a:xfrm>
          <a:off x="22072600" y="1367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8082</xdr:rowOff>
    </xdr:from>
    <xdr:ext cx="599010" cy="259045"/>
    <xdr:sp macro="" textlink="">
      <xdr:nvSpPr>
        <xdr:cNvPr id="825" name="繰出金最大値テキスト"/>
        <xdr:cNvSpPr txBox="1"/>
      </xdr:nvSpPr>
      <xdr:spPr>
        <a:xfrm>
          <a:off x="22212300" y="1200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136,665</a:t>
          </a:r>
          <a:endParaRPr kumimoji="1" lang="ja-JP" altLang="en-US" sz="1000" b="1">
            <a:latin typeface="ＭＳ Ｐゴシック"/>
          </a:endParaRPr>
        </a:p>
      </xdr:txBody>
    </xdr:sp>
    <xdr:clientData/>
  </xdr:oneCellAnchor>
  <xdr:twoCellAnchor>
    <xdr:from>
      <xdr:col>32</xdr:col>
      <xdr:colOff>98425</xdr:colOff>
      <xdr:row>71</xdr:row>
      <xdr:rowOff>61405</xdr:rowOff>
    </xdr:from>
    <xdr:to>
      <xdr:col>32</xdr:col>
      <xdr:colOff>276225</xdr:colOff>
      <xdr:row>71</xdr:row>
      <xdr:rowOff>61405</xdr:rowOff>
    </xdr:to>
    <xdr:cxnSp macro="">
      <xdr:nvCxnSpPr>
        <xdr:cNvPr id="826" name="直線コネクタ 825"/>
        <xdr:cNvCxnSpPr/>
      </xdr:nvCxnSpPr>
      <xdr:spPr>
        <a:xfrm>
          <a:off x="22072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92849</xdr:rowOff>
    </xdr:from>
    <xdr:to>
      <xdr:col>32</xdr:col>
      <xdr:colOff>187325</xdr:colOff>
      <xdr:row>75</xdr:row>
      <xdr:rowOff>105473</xdr:rowOff>
    </xdr:to>
    <xdr:cxnSp macro="">
      <xdr:nvCxnSpPr>
        <xdr:cNvPr id="827" name="直線コネクタ 826"/>
        <xdr:cNvCxnSpPr/>
      </xdr:nvCxnSpPr>
      <xdr:spPr>
        <a:xfrm>
          <a:off x="21323300" y="12951599"/>
          <a:ext cx="8382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94581</xdr:rowOff>
    </xdr:from>
    <xdr:ext cx="534377" cy="259045"/>
    <xdr:sp macro="" textlink="">
      <xdr:nvSpPr>
        <xdr:cNvPr id="828" name="繰出金平均値テキスト"/>
        <xdr:cNvSpPr txBox="1"/>
      </xdr:nvSpPr>
      <xdr:spPr>
        <a:xfrm>
          <a:off x="22212300" y="1295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116154</xdr:rowOff>
    </xdr:from>
    <xdr:to>
      <xdr:col>32</xdr:col>
      <xdr:colOff>238125</xdr:colOff>
      <xdr:row>76</xdr:row>
      <xdr:rowOff>46304</xdr:rowOff>
    </xdr:to>
    <xdr:sp macro="" textlink="">
      <xdr:nvSpPr>
        <xdr:cNvPr id="829" name="フローチャート : 判断 828"/>
        <xdr:cNvSpPr/>
      </xdr:nvSpPr>
      <xdr:spPr>
        <a:xfrm>
          <a:off x="221107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92849</xdr:rowOff>
    </xdr:from>
    <xdr:to>
      <xdr:col>31</xdr:col>
      <xdr:colOff>34925</xdr:colOff>
      <xdr:row>75</xdr:row>
      <xdr:rowOff>160477</xdr:rowOff>
    </xdr:to>
    <xdr:cxnSp macro="">
      <xdr:nvCxnSpPr>
        <xdr:cNvPr id="830" name="直線コネクタ 829"/>
        <xdr:cNvCxnSpPr/>
      </xdr:nvCxnSpPr>
      <xdr:spPr>
        <a:xfrm flipV="1">
          <a:off x="20434300" y="12951599"/>
          <a:ext cx="889000" cy="6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129172</xdr:rowOff>
    </xdr:from>
    <xdr:to>
      <xdr:col>31</xdr:col>
      <xdr:colOff>85725</xdr:colOff>
      <xdr:row>76</xdr:row>
      <xdr:rowOff>59322</xdr:rowOff>
    </xdr:to>
    <xdr:sp macro="" textlink="">
      <xdr:nvSpPr>
        <xdr:cNvPr id="831" name="フローチャート : 判断 830"/>
        <xdr:cNvSpPr/>
      </xdr:nvSpPr>
      <xdr:spPr>
        <a:xfrm>
          <a:off x="212725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50449</xdr:rowOff>
    </xdr:from>
    <xdr:ext cx="534377" cy="259045"/>
    <xdr:sp macro="" textlink="">
      <xdr:nvSpPr>
        <xdr:cNvPr id="832" name="テキスト ボックス 831"/>
        <xdr:cNvSpPr txBox="1"/>
      </xdr:nvSpPr>
      <xdr:spPr>
        <a:xfrm>
          <a:off x="21056111" y="1308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160477</xdr:rowOff>
    </xdr:from>
    <xdr:to>
      <xdr:col>29</xdr:col>
      <xdr:colOff>517525</xdr:colOff>
      <xdr:row>76</xdr:row>
      <xdr:rowOff>75324</xdr:rowOff>
    </xdr:to>
    <xdr:cxnSp macro="">
      <xdr:nvCxnSpPr>
        <xdr:cNvPr id="833" name="直線コネクタ 832"/>
        <xdr:cNvCxnSpPr/>
      </xdr:nvCxnSpPr>
      <xdr:spPr>
        <a:xfrm flipV="1">
          <a:off x="19545300" y="13019227"/>
          <a:ext cx="889000" cy="8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126212</xdr:rowOff>
    </xdr:from>
    <xdr:to>
      <xdr:col>29</xdr:col>
      <xdr:colOff>568325</xdr:colOff>
      <xdr:row>76</xdr:row>
      <xdr:rowOff>56362</xdr:rowOff>
    </xdr:to>
    <xdr:sp macro="" textlink="">
      <xdr:nvSpPr>
        <xdr:cNvPr id="834" name="フローチャート : 判断 833"/>
        <xdr:cNvSpPr/>
      </xdr:nvSpPr>
      <xdr:spPr>
        <a:xfrm>
          <a:off x="20383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47489</xdr:rowOff>
    </xdr:from>
    <xdr:ext cx="534377" cy="259045"/>
    <xdr:sp macro="" textlink="">
      <xdr:nvSpPr>
        <xdr:cNvPr id="835" name="テキスト ボックス 834"/>
        <xdr:cNvSpPr txBox="1"/>
      </xdr:nvSpPr>
      <xdr:spPr>
        <a:xfrm>
          <a:off x="20167111" y="1307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75324</xdr:rowOff>
    </xdr:from>
    <xdr:to>
      <xdr:col>28</xdr:col>
      <xdr:colOff>314325</xdr:colOff>
      <xdr:row>76</xdr:row>
      <xdr:rowOff>108090</xdr:rowOff>
    </xdr:to>
    <xdr:cxnSp macro="">
      <xdr:nvCxnSpPr>
        <xdr:cNvPr id="836" name="直線コネクタ 835"/>
        <xdr:cNvCxnSpPr/>
      </xdr:nvCxnSpPr>
      <xdr:spPr>
        <a:xfrm flipV="1">
          <a:off x="18656300" y="1310552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163767</xdr:rowOff>
    </xdr:from>
    <xdr:to>
      <xdr:col>28</xdr:col>
      <xdr:colOff>365125</xdr:colOff>
      <xdr:row>76</xdr:row>
      <xdr:rowOff>93917</xdr:rowOff>
    </xdr:to>
    <xdr:sp macro="" textlink="">
      <xdr:nvSpPr>
        <xdr:cNvPr id="837" name="フローチャート : 判断 836"/>
        <xdr:cNvSpPr/>
      </xdr:nvSpPr>
      <xdr:spPr>
        <a:xfrm>
          <a:off x="19494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110444</xdr:rowOff>
    </xdr:from>
    <xdr:ext cx="534377" cy="259045"/>
    <xdr:sp macro="" textlink="">
      <xdr:nvSpPr>
        <xdr:cNvPr id="838" name="テキスト ボックス 837"/>
        <xdr:cNvSpPr txBox="1"/>
      </xdr:nvSpPr>
      <xdr:spPr>
        <a:xfrm>
          <a:off x="19278111" y="1279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11545</xdr:rowOff>
    </xdr:from>
    <xdr:to>
      <xdr:col>27</xdr:col>
      <xdr:colOff>161925</xdr:colOff>
      <xdr:row>76</xdr:row>
      <xdr:rowOff>113145</xdr:rowOff>
    </xdr:to>
    <xdr:sp macro="" textlink="">
      <xdr:nvSpPr>
        <xdr:cNvPr id="839" name="フローチャート : 判断 838"/>
        <xdr:cNvSpPr/>
      </xdr:nvSpPr>
      <xdr:spPr>
        <a:xfrm>
          <a:off x="18605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129671</xdr:rowOff>
    </xdr:from>
    <xdr:ext cx="534377" cy="259045"/>
    <xdr:sp macro="" textlink="">
      <xdr:nvSpPr>
        <xdr:cNvPr id="840" name="テキスト ボックス 839"/>
        <xdr:cNvSpPr txBox="1"/>
      </xdr:nvSpPr>
      <xdr:spPr>
        <a:xfrm>
          <a:off x="18389111" y="128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54673</xdr:rowOff>
    </xdr:from>
    <xdr:to>
      <xdr:col>32</xdr:col>
      <xdr:colOff>238125</xdr:colOff>
      <xdr:row>75</xdr:row>
      <xdr:rowOff>156273</xdr:rowOff>
    </xdr:to>
    <xdr:sp macro="" textlink="">
      <xdr:nvSpPr>
        <xdr:cNvPr id="846" name="円/楕円 845"/>
        <xdr:cNvSpPr/>
      </xdr:nvSpPr>
      <xdr:spPr>
        <a:xfrm>
          <a:off x="22110700" y="129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77550</xdr:rowOff>
    </xdr:from>
    <xdr:ext cx="534377" cy="259045"/>
    <xdr:sp macro="" textlink="">
      <xdr:nvSpPr>
        <xdr:cNvPr id="847" name="繰出金該当値テキスト"/>
        <xdr:cNvSpPr txBox="1"/>
      </xdr:nvSpPr>
      <xdr:spPr>
        <a:xfrm>
          <a:off x="22212300" y="1276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79,195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42049</xdr:rowOff>
    </xdr:from>
    <xdr:to>
      <xdr:col>31</xdr:col>
      <xdr:colOff>85725</xdr:colOff>
      <xdr:row>75</xdr:row>
      <xdr:rowOff>143649</xdr:rowOff>
    </xdr:to>
    <xdr:sp macro="" textlink="">
      <xdr:nvSpPr>
        <xdr:cNvPr id="848" name="円/楕円 847"/>
        <xdr:cNvSpPr/>
      </xdr:nvSpPr>
      <xdr:spPr>
        <a:xfrm>
          <a:off x="21272500" y="129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160176</xdr:rowOff>
    </xdr:from>
    <xdr:ext cx="534377" cy="259045"/>
    <xdr:sp macro="" textlink="">
      <xdr:nvSpPr>
        <xdr:cNvPr id="849" name="テキスト ボックス 848"/>
        <xdr:cNvSpPr txBox="1"/>
      </xdr:nvSpPr>
      <xdr:spPr>
        <a:xfrm>
          <a:off x="21056111" y="1267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80,189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109677</xdr:rowOff>
    </xdr:from>
    <xdr:to>
      <xdr:col>29</xdr:col>
      <xdr:colOff>568325</xdr:colOff>
      <xdr:row>76</xdr:row>
      <xdr:rowOff>39827</xdr:rowOff>
    </xdr:to>
    <xdr:sp macro="" textlink="">
      <xdr:nvSpPr>
        <xdr:cNvPr id="850" name="円/楕円 849"/>
        <xdr:cNvSpPr/>
      </xdr:nvSpPr>
      <xdr:spPr>
        <a:xfrm>
          <a:off x="20383500" y="129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56354</xdr:rowOff>
    </xdr:from>
    <xdr:ext cx="534377" cy="259045"/>
    <xdr:sp macro="" textlink="">
      <xdr:nvSpPr>
        <xdr:cNvPr id="851" name="テキスト ボックス 850"/>
        <xdr:cNvSpPr txBox="1"/>
      </xdr:nvSpPr>
      <xdr:spPr>
        <a:xfrm>
          <a:off x="20167111" y="1274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74,864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24524</xdr:rowOff>
    </xdr:from>
    <xdr:to>
      <xdr:col>28</xdr:col>
      <xdr:colOff>365125</xdr:colOff>
      <xdr:row>76</xdr:row>
      <xdr:rowOff>126124</xdr:rowOff>
    </xdr:to>
    <xdr:sp macro="" textlink="">
      <xdr:nvSpPr>
        <xdr:cNvPr id="852" name="円/楕円 851"/>
        <xdr:cNvSpPr/>
      </xdr:nvSpPr>
      <xdr:spPr>
        <a:xfrm>
          <a:off x="19494500" y="130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117251</xdr:rowOff>
    </xdr:from>
    <xdr:ext cx="534377" cy="259045"/>
    <xdr:sp macro="" textlink="">
      <xdr:nvSpPr>
        <xdr:cNvPr id="853" name="テキスト ボックス 852"/>
        <xdr:cNvSpPr txBox="1"/>
      </xdr:nvSpPr>
      <xdr:spPr>
        <a:xfrm>
          <a:off x="19278111" y="131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68,069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57290</xdr:rowOff>
    </xdr:from>
    <xdr:to>
      <xdr:col>27</xdr:col>
      <xdr:colOff>161925</xdr:colOff>
      <xdr:row>76</xdr:row>
      <xdr:rowOff>158890</xdr:rowOff>
    </xdr:to>
    <xdr:sp macro="" textlink="">
      <xdr:nvSpPr>
        <xdr:cNvPr id="854" name="円/楕円 853"/>
        <xdr:cNvSpPr/>
      </xdr:nvSpPr>
      <xdr:spPr>
        <a:xfrm>
          <a:off x="18605500" y="130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150017</xdr:rowOff>
    </xdr:from>
    <xdr:ext cx="534377" cy="259045"/>
    <xdr:sp macro="" textlink="">
      <xdr:nvSpPr>
        <xdr:cNvPr id="855" name="テキスト ボックス 854"/>
        <xdr:cNvSpPr txBox="1"/>
      </xdr:nvSpPr>
      <xdr:spPr>
        <a:xfrm>
          <a:off x="18389111" y="1318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65,489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6" name="直線コネクタ 86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7" name="テキスト ボックス 86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8" name="直線コネクタ 86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69" name="テキスト ボックス 868"/>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0" name="直線コネクタ 86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1" name="テキスト ボックス 870"/>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2" name="直線コネクタ 87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3" name="テキスト ボックス 872"/>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5" name="テキスト ボックス 87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7" name="直線コネクタ 87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1" name="直線コネクタ 88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2" name="直線コネクタ 88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4" name="フローチャート : 判断 88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5" name="直線コネクタ 88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6" name="フローチャート : 判断 88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7" name="テキスト ボックス 886"/>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8" name="直線コネクタ 88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9" name="フローチャート : 判断 88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0" name="テキスト ボックス 889"/>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1" name="直線コネクタ 89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2" name="フローチャート : 判断 89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3" name="テキスト ボックス 892"/>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894" name="フローチャート : 判断 893"/>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895" name="テキスト ボックス 894"/>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1" name="円/楕円 90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3" name="円/楕円 90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4" name="テキスト ボックス 903"/>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5" name="円/楕円 90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6" name="テキスト ボックス 905"/>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7" name="円/楕円 90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8" name="テキスト ボックス 907"/>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9" name="円/楕円 90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0" name="テキスト ボックス 909"/>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主な構成項目である物件費は、住民一人当たり１０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４０３</a:t>
          </a:r>
          <a:r>
            <a:rPr kumimoji="1" lang="ja-JP" altLang="ja-JP" sz="1100">
              <a:solidFill>
                <a:schemeClr val="dk1"/>
              </a:solidFill>
              <a:effectLst/>
              <a:latin typeface="+mn-lt"/>
              <a:ea typeface="+mn-ea"/>
              <a:cs typeface="+mn-cs"/>
            </a:rPr>
            <a:t>円となっており、平成２３年度から</a:t>
          </a:r>
          <a:r>
            <a:rPr kumimoji="1" lang="ja-JP" altLang="en-US" sz="1100">
              <a:solidFill>
                <a:schemeClr val="dk1"/>
              </a:solidFill>
              <a:effectLst/>
              <a:latin typeface="+mn-lt"/>
              <a:ea typeface="+mn-ea"/>
              <a:cs typeface="+mn-cs"/>
            </a:rPr>
            <a:t>２２．９％</a:t>
          </a:r>
          <a:r>
            <a:rPr kumimoji="1" lang="ja-JP" altLang="ja-JP" sz="1100">
              <a:solidFill>
                <a:schemeClr val="dk1"/>
              </a:solidFill>
              <a:effectLst/>
              <a:latin typeface="+mn-lt"/>
              <a:ea typeface="+mn-ea"/>
              <a:cs typeface="+mn-cs"/>
            </a:rPr>
            <a:t>増加し、年々増加傾向にある。さらに、全国平均、和歌山県平均、類似団体平均と比べて高い水準にある。保育所及び学校の支援員の賃金の増加や、ごみ処理について、県内他団体に委託をしていることが大きな要因になっている。人件費については、合併後定員管理計画に則り、新規採用の抑制を行ってきことから住民一人当たり７</a:t>
          </a:r>
          <a:r>
            <a:rPr kumimoji="1" lang="ja-JP" altLang="en-US" sz="1100">
              <a:solidFill>
                <a:schemeClr val="dk1"/>
              </a:solidFill>
              <a:effectLst/>
              <a:latin typeface="+mn-lt"/>
              <a:ea typeface="+mn-ea"/>
              <a:cs typeface="+mn-cs"/>
            </a:rPr>
            <a:t>０，６１５</a:t>
          </a:r>
          <a:r>
            <a:rPr kumimoji="1" lang="ja-JP" altLang="ja-JP" sz="1100">
              <a:solidFill>
                <a:schemeClr val="dk1"/>
              </a:solidFill>
              <a:effectLst/>
              <a:latin typeface="+mn-lt"/>
              <a:ea typeface="+mn-ea"/>
              <a:cs typeface="+mn-cs"/>
            </a:rPr>
            <a:t>円となっており、類似団体平均、和歌山県平均より低位にある。</a:t>
          </a:r>
          <a:endParaRPr lang="ja-JP" altLang="ja-JP" sz="1400">
            <a:effectLst/>
          </a:endParaRPr>
        </a:p>
        <a:p>
          <a:r>
            <a:rPr kumimoji="1" lang="ja-JP" altLang="ja-JP" sz="1100">
              <a:solidFill>
                <a:schemeClr val="dk1"/>
              </a:solidFill>
              <a:effectLst/>
              <a:latin typeface="+mn-lt"/>
              <a:ea typeface="+mn-ea"/>
              <a:cs typeface="+mn-cs"/>
            </a:rPr>
            <a:t>普通建設事業については、まちづくり計画に掲げる事業が終了してきているものの、社会資本整備総合交付金事業</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に係る事業</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の増加してきていることから、</a:t>
          </a:r>
          <a:r>
            <a:rPr kumimoji="1" lang="ja-JP" altLang="en-US" sz="1100">
              <a:solidFill>
                <a:schemeClr val="dk1"/>
              </a:solidFill>
              <a:effectLst/>
              <a:latin typeface="+mn-lt"/>
              <a:ea typeface="+mn-ea"/>
              <a:cs typeface="+mn-cs"/>
            </a:rPr>
            <a:t>普通建設事業費（うち新規整備）に係る</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６３，０５４</a:t>
          </a:r>
          <a:r>
            <a:rPr kumimoji="1" lang="ja-JP" altLang="ja-JP" sz="1100">
              <a:solidFill>
                <a:schemeClr val="dk1"/>
              </a:solidFill>
              <a:effectLst/>
              <a:latin typeface="+mn-lt"/>
              <a:ea typeface="+mn-ea"/>
              <a:cs typeface="+mn-cs"/>
            </a:rPr>
            <a:t>円と全国平均、和歌山県平均より高い額となっている。</a:t>
          </a:r>
          <a:endParaRPr lang="ja-JP" altLang="ja-JP" sz="1400">
            <a:effectLst/>
          </a:endParaRPr>
        </a:p>
        <a:p>
          <a:r>
            <a:rPr kumimoji="1" lang="ja-JP" altLang="ja-JP" sz="1100">
              <a:solidFill>
                <a:schemeClr val="dk1"/>
              </a:solidFill>
              <a:effectLst/>
              <a:latin typeface="+mn-lt"/>
              <a:ea typeface="+mn-ea"/>
              <a:cs typeface="+mn-cs"/>
            </a:rPr>
            <a:t>このため、公共施設等総合管理計画に基づき、事業の取捨選択をしていくことで、事業費の減少を目指</a:t>
          </a:r>
          <a:r>
            <a:rPr kumimoji="1" lang="ja-JP" altLang="en-US" sz="1100">
              <a:solidFill>
                <a:schemeClr val="dk1"/>
              </a:solidFill>
              <a:effectLst/>
              <a:latin typeface="+mn-lt"/>
              <a:ea typeface="+mn-ea"/>
              <a:cs typeface="+mn-cs"/>
            </a:rPr>
            <a:t>していく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和歌山県みなべ町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13,280
13,199
120.28
9,473,275
8,642,276
621,715
5,452,089
10,347,970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37.1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162560</xdr:rowOff>
    </xdr:from>
    <xdr:to>
      <xdr:col>6</xdr:col>
      <xdr:colOff>510540</xdr:colOff>
      <xdr:row>38</xdr:row>
      <xdr:rowOff>138938</xdr:rowOff>
    </xdr:to>
    <xdr:cxnSp macro="">
      <xdr:nvCxnSpPr>
        <xdr:cNvPr id="56" name="直線コネクタ 55"/>
        <xdr:cNvCxnSpPr/>
      </xdr:nvCxnSpPr>
      <xdr:spPr>
        <a:xfrm flipV="1">
          <a:off x="4633595" y="5134610"/>
          <a:ext cx="1270" cy="1519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142765</xdr:rowOff>
    </xdr:from>
    <xdr:ext cx="469744" cy="259045"/>
    <xdr:sp macro="" textlink="">
      <xdr:nvSpPr>
        <xdr:cNvPr id="57" name="議会費最小値テキスト"/>
        <xdr:cNvSpPr txBox="1"/>
      </xdr:nvSpPr>
      <xdr:spPr>
        <a:xfrm>
          <a:off x="4686300" y="66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5,202</a:t>
          </a:r>
          <a:endParaRPr kumimoji="1" lang="ja-JP" altLang="en-US" sz="1000" b="1">
            <a:latin typeface="ＭＳ Ｐゴシック"/>
          </a:endParaRPr>
        </a:p>
      </xdr:txBody>
    </xdr:sp>
    <xdr:clientData/>
  </xdr:oneCellAnchor>
  <xdr:twoCellAnchor>
    <xdr:from>
      <xdr:col>6</xdr:col>
      <xdr:colOff>422275</xdr:colOff>
      <xdr:row>38</xdr:row>
      <xdr:rowOff>138938</xdr:rowOff>
    </xdr:from>
    <xdr:to>
      <xdr:col>6</xdr:col>
      <xdr:colOff>600075</xdr:colOff>
      <xdr:row>38</xdr:row>
      <xdr:rowOff>138938</xdr:rowOff>
    </xdr:to>
    <xdr:cxnSp macro="">
      <xdr:nvCxnSpPr>
        <xdr:cNvPr id="58" name="直線コネクタ 57"/>
        <xdr:cNvCxnSpPr/>
      </xdr:nvCxnSpPr>
      <xdr:spPr>
        <a:xfrm>
          <a:off x="4546600" y="66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109237</xdr:rowOff>
    </xdr:from>
    <xdr:ext cx="469744" cy="259045"/>
    <xdr:sp macro="" textlink="">
      <xdr:nvSpPr>
        <xdr:cNvPr id="59" name="議会費最大値テキスト"/>
        <xdr:cNvSpPr txBox="1"/>
      </xdr:nvSpPr>
      <xdr:spPr>
        <a:xfrm>
          <a:off x="4686300" y="490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9,190</a:t>
          </a:r>
          <a:endParaRPr kumimoji="1" lang="ja-JP" altLang="en-US" sz="1000" b="1">
            <a:latin typeface="ＭＳ Ｐゴシック"/>
          </a:endParaRPr>
        </a:p>
      </xdr:txBody>
    </xdr:sp>
    <xdr:clientData/>
  </xdr:oneCellAnchor>
  <xdr:twoCellAnchor>
    <xdr:from>
      <xdr:col>6</xdr:col>
      <xdr:colOff>422275</xdr:colOff>
      <xdr:row>29</xdr:row>
      <xdr:rowOff>162560</xdr:rowOff>
    </xdr:from>
    <xdr:to>
      <xdr:col>6</xdr:col>
      <xdr:colOff>600075</xdr:colOff>
      <xdr:row>29</xdr:row>
      <xdr:rowOff>162560</xdr:rowOff>
    </xdr:to>
    <xdr:cxnSp macro="">
      <xdr:nvCxnSpPr>
        <xdr:cNvPr id="60" name="直線コネクタ 59"/>
        <xdr:cNvCxnSpPr/>
      </xdr:nvCxnSpPr>
      <xdr:spPr>
        <a:xfrm>
          <a:off x="4546600" y="513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35687</xdr:rowOff>
    </xdr:from>
    <xdr:to>
      <xdr:col>6</xdr:col>
      <xdr:colOff>511175</xdr:colOff>
      <xdr:row>38</xdr:row>
      <xdr:rowOff>138938</xdr:rowOff>
    </xdr:to>
    <xdr:cxnSp macro="">
      <xdr:nvCxnSpPr>
        <xdr:cNvPr id="61" name="直線コネクタ 60"/>
        <xdr:cNvCxnSpPr/>
      </xdr:nvCxnSpPr>
      <xdr:spPr>
        <a:xfrm>
          <a:off x="3797300" y="6379337"/>
          <a:ext cx="838200" cy="27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75201</xdr:rowOff>
    </xdr:from>
    <xdr:ext cx="469744" cy="259045"/>
    <xdr:sp macro="" textlink="">
      <xdr:nvSpPr>
        <xdr:cNvPr id="62" name="議会費平均値テキスト"/>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52324</xdr:rowOff>
    </xdr:from>
    <xdr:to>
      <xdr:col>6</xdr:col>
      <xdr:colOff>561975</xdr:colOff>
      <xdr:row>34</xdr:row>
      <xdr:rowOff>153924</xdr:rowOff>
    </xdr:to>
    <xdr:sp macro="" textlink="">
      <xdr:nvSpPr>
        <xdr:cNvPr id="63" name="フローチャート :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165989</xdr:rowOff>
    </xdr:from>
    <xdr:to>
      <xdr:col>5</xdr:col>
      <xdr:colOff>358775</xdr:colOff>
      <xdr:row>37</xdr:row>
      <xdr:rowOff>35687</xdr:rowOff>
    </xdr:to>
    <xdr:cxnSp macro="">
      <xdr:nvCxnSpPr>
        <xdr:cNvPr id="64" name="直線コネクタ 63"/>
        <xdr:cNvCxnSpPr/>
      </xdr:nvCxnSpPr>
      <xdr:spPr>
        <a:xfrm>
          <a:off x="2908300" y="633818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25654</xdr:rowOff>
    </xdr:from>
    <xdr:to>
      <xdr:col>5</xdr:col>
      <xdr:colOff>409575</xdr:colOff>
      <xdr:row>33</xdr:row>
      <xdr:rowOff>127254</xdr:rowOff>
    </xdr:to>
    <xdr:sp macro="" textlink="">
      <xdr:nvSpPr>
        <xdr:cNvPr id="65" name="フローチャート : 判断 64"/>
        <xdr:cNvSpPr/>
      </xdr:nvSpPr>
      <xdr:spPr>
        <a:xfrm>
          <a:off x="3746500" y="568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143781</xdr:rowOff>
    </xdr:from>
    <xdr:ext cx="469744" cy="259045"/>
    <xdr:sp macro="" textlink="">
      <xdr:nvSpPr>
        <xdr:cNvPr id="66" name="テキスト ボックス 65"/>
        <xdr:cNvSpPr txBox="1"/>
      </xdr:nvSpPr>
      <xdr:spPr>
        <a:xfrm>
          <a:off x="3562427" y="545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165989</xdr:rowOff>
    </xdr:from>
    <xdr:to>
      <xdr:col>4</xdr:col>
      <xdr:colOff>155575</xdr:colOff>
      <xdr:row>37</xdr:row>
      <xdr:rowOff>14351</xdr:rowOff>
    </xdr:to>
    <xdr:cxnSp macro="">
      <xdr:nvCxnSpPr>
        <xdr:cNvPr id="67" name="直線コネクタ 66"/>
        <xdr:cNvCxnSpPr/>
      </xdr:nvCxnSpPr>
      <xdr:spPr>
        <a:xfrm flipV="1">
          <a:off x="2019300" y="6338189"/>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27940</xdr:rowOff>
    </xdr:from>
    <xdr:to>
      <xdr:col>4</xdr:col>
      <xdr:colOff>206375</xdr:colOff>
      <xdr:row>33</xdr:row>
      <xdr:rowOff>129540</xdr:rowOff>
    </xdr:to>
    <xdr:sp macro="" textlink="">
      <xdr:nvSpPr>
        <xdr:cNvPr id="68" name="フローチャート : 判断 67"/>
        <xdr:cNvSpPr/>
      </xdr:nvSpPr>
      <xdr:spPr>
        <a:xfrm>
          <a:off x="2857500" y="568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146067</xdr:rowOff>
    </xdr:from>
    <xdr:ext cx="469744" cy="259045"/>
    <xdr:sp macro="" textlink="">
      <xdr:nvSpPr>
        <xdr:cNvPr id="69" name="テキスト ボックス 68"/>
        <xdr:cNvSpPr txBox="1"/>
      </xdr:nvSpPr>
      <xdr:spPr>
        <a:xfrm>
          <a:off x="2673427"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136652</xdr:rowOff>
    </xdr:from>
    <xdr:to>
      <xdr:col>2</xdr:col>
      <xdr:colOff>638175</xdr:colOff>
      <xdr:row>37</xdr:row>
      <xdr:rowOff>14351</xdr:rowOff>
    </xdr:to>
    <xdr:cxnSp macro="">
      <xdr:nvCxnSpPr>
        <xdr:cNvPr id="70" name="直線コネクタ 69"/>
        <xdr:cNvCxnSpPr/>
      </xdr:nvCxnSpPr>
      <xdr:spPr>
        <a:xfrm>
          <a:off x="1130300" y="6137402"/>
          <a:ext cx="889000" cy="2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66802</xdr:rowOff>
    </xdr:from>
    <xdr:to>
      <xdr:col>3</xdr:col>
      <xdr:colOff>3175</xdr:colOff>
      <xdr:row>33</xdr:row>
      <xdr:rowOff>168402</xdr:rowOff>
    </xdr:to>
    <xdr:sp macro="" textlink="">
      <xdr:nvSpPr>
        <xdr:cNvPr id="71" name="フローチャート : 判断 70"/>
        <xdr:cNvSpPr/>
      </xdr:nvSpPr>
      <xdr:spPr>
        <a:xfrm>
          <a:off x="1968500" y="572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13479</xdr:rowOff>
    </xdr:from>
    <xdr:ext cx="469744" cy="259045"/>
    <xdr:sp macro="" textlink="">
      <xdr:nvSpPr>
        <xdr:cNvPr id="72" name="テキスト ボックス 71"/>
        <xdr:cNvSpPr txBox="1"/>
      </xdr:nvSpPr>
      <xdr:spPr>
        <a:xfrm>
          <a:off x="1784427" y="54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2413</xdr:rowOff>
    </xdr:from>
    <xdr:to>
      <xdr:col>1</xdr:col>
      <xdr:colOff>485775</xdr:colOff>
      <xdr:row>33</xdr:row>
      <xdr:rowOff>104013</xdr:rowOff>
    </xdr:to>
    <xdr:sp macro="" textlink="">
      <xdr:nvSpPr>
        <xdr:cNvPr id="73" name="フローチャート : 判断 72"/>
        <xdr:cNvSpPr/>
      </xdr:nvSpPr>
      <xdr:spPr>
        <a:xfrm>
          <a:off x="1079500" y="566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120540</xdr:rowOff>
    </xdr:from>
    <xdr:ext cx="469744" cy="259045"/>
    <xdr:sp macro="" textlink="">
      <xdr:nvSpPr>
        <xdr:cNvPr id="74" name="テキスト ボックス 73"/>
        <xdr:cNvSpPr txBox="1"/>
      </xdr:nvSpPr>
      <xdr:spPr>
        <a:xfrm>
          <a:off x="895427" y="54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88138</xdr:rowOff>
    </xdr:from>
    <xdr:to>
      <xdr:col>6</xdr:col>
      <xdr:colOff>561975</xdr:colOff>
      <xdr:row>39</xdr:row>
      <xdr:rowOff>18288</xdr:rowOff>
    </xdr:to>
    <xdr:sp macro="" textlink="">
      <xdr:nvSpPr>
        <xdr:cNvPr id="80" name="円/楕円 79"/>
        <xdr:cNvSpPr/>
      </xdr:nvSpPr>
      <xdr:spPr>
        <a:xfrm>
          <a:off x="4584700" y="66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3065</xdr:rowOff>
    </xdr:from>
    <xdr:ext cx="469744" cy="259045"/>
    <xdr:sp macro="" textlink="">
      <xdr:nvSpPr>
        <xdr:cNvPr id="81" name="議会費該当値テキスト"/>
        <xdr:cNvSpPr txBox="1"/>
      </xdr:nvSpPr>
      <xdr:spPr>
        <a:xfrm>
          <a:off x="4686300" y="651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156337</xdr:rowOff>
    </xdr:from>
    <xdr:to>
      <xdr:col>5</xdr:col>
      <xdr:colOff>409575</xdr:colOff>
      <xdr:row>37</xdr:row>
      <xdr:rowOff>86487</xdr:rowOff>
    </xdr:to>
    <xdr:sp macro="" textlink="">
      <xdr:nvSpPr>
        <xdr:cNvPr id="82" name="円/楕円 81"/>
        <xdr:cNvSpPr/>
      </xdr:nvSpPr>
      <xdr:spPr>
        <a:xfrm>
          <a:off x="3746500" y="63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77614</xdr:rowOff>
    </xdr:from>
    <xdr:ext cx="469744" cy="259045"/>
    <xdr:sp macro="" textlink="">
      <xdr:nvSpPr>
        <xdr:cNvPr id="83" name="テキスト ボックス 82"/>
        <xdr:cNvSpPr txBox="1"/>
      </xdr:nvSpPr>
      <xdr:spPr>
        <a:xfrm>
          <a:off x="3562427" y="642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115189</xdr:rowOff>
    </xdr:from>
    <xdr:to>
      <xdr:col>4</xdr:col>
      <xdr:colOff>206375</xdr:colOff>
      <xdr:row>37</xdr:row>
      <xdr:rowOff>45339</xdr:rowOff>
    </xdr:to>
    <xdr:sp macro="" textlink="">
      <xdr:nvSpPr>
        <xdr:cNvPr id="84" name="円/楕円 83"/>
        <xdr:cNvSpPr/>
      </xdr:nvSpPr>
      <xdr:spPr>
        <a:xfrm>
          <a:off x="2857500" y="62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36466</xdr:rowOff>
    </xdr:from>
    <xdr:ext cx="469744" cy="259045"/>
    <xdr:sp macro="" textlink="">
      <xdr:nvSpPr>
        <xdr:cNvPr id="85" name="テキスト ボックス 84"/>
        <xdr:cNvSpPr txBox="1"/>
      </xdr:nvSpPr>
      <xdr:spPr>
        <a:xfrm>
          <a:off x="2673427" y="638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135001</xdr:rowOff>
    </xdr:from>
    <xdr:to>
      <xdr:col>3</xdr:col>
      <xdr:colOff>3175</xdr:colOff>
      <xdr:row>37</xdr:row>
      <xdr:rowOff>65151</xdr:rowOff>
    </xdr:to>
    <xdr:sp macro="" textlink="">
      <xdr:nvSpPr>
        <xdr:cNvPr id="86" name="円/楕円 85"/>
        <xdr:cNvSpPr/>
      </xdr:nvSpPr>
      <xdr:spPr>
        <a:xfrm>
          <a:off x="1968500" y="63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56278</xdr:rowOff>
    </xdr:from>
    <xdr:ext cx="469744" cy="259045"/>
    <xdr:sp macro="" textlink="">
      <xdr:nvSpPr>
        <xdr:cNvPr id="87" name="テキスト ボックス 86"/>
        <xdr:cNvSpPr txBox="1"/>
      </xdr:nvSpPr>
      <xdr:spPr>
        <a:xfrm>
          <a:off x="1784427" y="639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85852</xdr:rowOff>
    </xdr:from>
    <xdr:to>
      <xdr:col>1</xdr:col>
      <xdr:colOff>485775</xdr:colOff>
      <xdr:row>36</xdr:row>
      <xdr:rowOff>16002</xdr:rowOff>
    </xdr:to>
    <xdr:sp macro="" textlink="">
      <xdr:nvSpPr>
        <xdr:cNvPr id="88" name="円/楕円 87"/>
        <xdr:cNvSpPr/>
      </xdr:nvSpPr>
      <xdr:spPr>
        <a:xfrm>
          <a:off x="1079500" y="608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7129</xdr:rowOff>
    </xdr:from>
    <xdr:ext cx="469744" cy="259045"/>
    <xdr:sp macro="" textlink="">
      <xdr:nvSpPr>
        <xdr:cNvPr id="89" name="テキスト ボックス 88"/>
        <xdr:cNvSpPr txBox="1"/>
      </xdr:nvSpPr>
      <xdr:spPr>
        <a:xfrm>
          <a:off x="895427" y="61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80121</xdr:rowOff>
    </xdr:from>
    <xdr:to>
      <xdr:col>6</xdr:col>
      <xdr:colOff>510540</xdr:colOff>
      <xdr:row>58</xdr:row>
      <xdr:rowOff>127556</xdr:rowOff>
    </xdr:to>
    <xdr:cxnSp macro="">
      <xdr:nvCxnSpPr>
        <xdr:cNvPr id="113" name="直線コネクタ 112"/>
        <xdr:cNvCxnSpPr/>
      </xdr:nvCxnSpPr>
      <xdr:spPr>
        <a:xfrm flipV="1">
          <a:off x="4633595" y="8652621"/>
          <a:ext cx="1270" cy="141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131383</xdr:rowOff>
    </xdr:from>
    <xdr:ext cx="534377" cy="259045"/>
    <xdr:sp macro="" textlink="">
      <xdr:nvSpPr>
        <xdr:cNvPr id="114" name="総務費最小値テキスト"/>
        <xdr:cNvSpPr txBox="1"/>
      </xdr:nvSpPr>
      <xdr:spPr>
        <a:xfrm>
          <a:off x="4686300" y="100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46,375</a:t>
          </a:r>
          <a:endParaRPr kumimoji="1" lang="ja-JP" altLang="en-US" sz="1000" b="1">
            <a:latin typeface="ＭＳ Ｐゴシック"/>
          </a:endParaRPr>
        </a:p>
      </xdr:txBody>
    </xdr:sp>
    <xdr:clientData/>
  </xdr:oneCellAnchor>
  <xdr:twoCellAnchor>
    <xdr:from>
      <xdr:col>6</xdr:col>
      <xdr:colOff>422275</xdr:colOff>
      <xdr:row>58</xdr:row>
      <xdr:rowOff>127556</xdr:rowOff>
    </xdr:from>
    <xdr:to>
      <xdr:col>6</xdr:col>
      <xdr:colOff>600075</xdr:colOff>
      <xdr:row>58</xdr:row>
      <xdr:rowOff>127556</xdr:rowOff>
    </xdr:to>
    <xdr:cxnSp macro="">
      <xdr:nvCxnSpPr>
        <xdr:cNvPr id="115" name="直線コネクタ 114"/>
        <xdr:cNvCxnSpPr/>
      </xdr:nvCxnSpPr>
      <xdr:spPr>
        <a:xfrm>
          <a:off x="4546600" y="10071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26798</xdr:rowOff>
    </xdr:from>
    <xdr:ext cx="599010" cy="259045"/>
    <xdr:sp macro="" textlink="">
      <xdr:nvSpPr>
        <xdr:cNvPr id="116" name="総務費最大値テキスト"/>
        <xdr:cNvSpPr txBox="1"/>
      </xdr:nvSpPr>
      <xdr:spPr>
        <a:xfrm>
          <a:off x="4686300" y="84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791,275</a:t>
          </a:r>
          <a:endParaRPr kumimoji="1" lang="ja-JP" altLang="en-US" sz="1000" b="1">
            <a:latin typeface="ＭＳ Ｐゴシック"/>
          </a:endParaRPr>
        </a:p>
      </xdr:txBody>
    </xdr:sp>
    <xdr:clientData/>
  </xdr:oneCellAnchor>
  <xdr:twoCellAnchor>
    <xdr:from>
      <xdr:col>6</xdr:col>
      <xdr:colOff>422275</xdr:colOff>
      <xdr:row>50</xdr:row>
      <xdr:rowOff>80121</xdr:rowOff>
    </xdr:from>
    <xdr:to>
      <xdr:col>6</xdr:col>
      <xdr:colOff>600075</xdr:colOff>
      <xdr:row>50</xdr:row>
      <xdr:rowOff>80121</xdr:rowOff>
    </xdr:to>
    <xdr:cxnSp macro="">
      <xdr:nvCxnSpPr>
        <xdr:cNvPr id="117" name="直線コネクタ 116"/>
        <xdr:cNvCxnSpPr/>
      </xdr:nvCxnSpPr>
      <xdr:spPr>
        <a:xfrm>
          <a:off x="4546600" y="865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85668</xdr:rowOff>
    </xdr:from>
    <xdr:to>
      <xdr:col>6</xdr:col>
      <xdr:colOff>511175</xdr:colOff>
      <xdr:row>58</xdr:row>
      <xdr:rowOff>86434</xdr:rowOff>
    </xdr:to>
    <xdr:cxnSp macro="">
      <xdr:nvCxnSpPr>
        <xdr:cNvPr id="118" name="直線コネクタ 117"/>
        <xdr:cNvCxnSpPr/>
      </xdr:nvCxnSpPr>
      <xdr:spPr>
        <a:xfrm flipV="1">
          <a:off x="3797300" y="10029768"/>
          <a:ext cx="838200" cy="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111457</xdr:rowOff>
    </xdr:from>
    <xdr:ext cx="599010" cy="259045"/>
    <xdr:sp macro="" textlink="">
      <xdr:nvSpPr>
        <xdr:cNvPr id="119" name="総務費平均値テキスト"/>
        <xdr:cNvSpPr txBox="1"/>
      </xdr:nvSpPr>
      <xdr:spPr>
        <a:xfrm>
          <a:off x="4686300" y="97126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130,168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88580</xdr:rowOff>
    </xdr:from>
    <xdr:to>
      <xdr:col>6</xdr:col>
      <xdr:colOff>561975</xdr:colOff>
      <xdr:row>58</xdr:row>
      <xdr:rowOff>18730</xdr:rowOff>
    </xdr:to>
    <xdr:sp macro="" textlink="">
      <xdr:nvSpPr>
        <xdr:cNvPr id="120" name="フローチャート : 判断 119"/>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17190</xdr:rowOff>
    </xdr:from>
    <xdr:to>
      <xdr:col>5</xdr:col>
      <xdr:colOff>358775</xdr:colOff>
      <xdr:row>58</xdr:row>
      <xdr:rowOff>86434</xdr:rowOff>
    </xdr:to>
    <xdr:cxnSp macro="">
      <xdr:nvCxnSpPr>
        <xdr:cNvPr id="121" name="直線コネクタ 120"/>
        <xdr:cNvCxnSpPr/>
      </xdr:nvCxnSpPr>
      <xdr:spPr>
        <a:xfrm>
          <a:off x="2908300" y="9961290"/>
          <a:ext cx="889000" cy="6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132959</xdr:rowOff>
    </xdr:from>
    <xdr:to>
      <xdr:col>5</xdr:col>
      <xdr:colOff>409575</xdr:colOff>
      <xdr:row>58</xdr:row>
      <xdr:rowOff>63109</xdr:rowOff>
    </xdr:to>
    <xdr:sp macro="" textlink="">
      <xdr:nvSpPr>
        <xdr:cNvPr id="122" name="フローチャート : 判断 121"/>
        <xdr:cNvSpPr/>
      </xdr:nvSpPr>
      <xdr:spPr>
        <a:xfrm>
          <a:off x="3746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79636</xdr:rowOff>
    </xdr:from>
    <xdr:ext cx="599010" cy="259045"/>
    <xdr:sp macro="" textlink="">
      <xdr:nvSpPr>
        <xdr:cNvPr id="123" name="テキスト ボックス 122"/>
        <xdr:cNvSpPr txBox="1"/>
      </xdr:nvSpPr>
      <xdr:spPr>
        <a:xfrm>
          <a:off x="3497794"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17190</xdr:rowOff>
    </xdr:from>
    <xdr:to>
      <xdr:col>4</xdr:col>
      <xdr:colOff>155575</xdr:colOff>
      <xdr:row>58</xdr:row>
      <xdr:rowOff>45761</xdr:rowOff>
    </xdr:to>
    <xdr:cxnSp macro="">
      <xdr:nvCxnSpPr>
        <xdr:cNvPr id="124" name="直線コネクタ 123"/>
        <xdr:cNvCxnSpPr/>
      </xdr:nvCxnSpPr>
      <xdr:spPr>
        <a:xfrm flipV="1">
          <a:off x="2019300" y="9961290"/>
          <a:ext cx="889000" cy="2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124737</xdr:rowOff>
    </xdr:from>
    <xdr:to>
      <xdr:col>4</xdr:col>
      <xdr:colOff>206375</xdr:colOff>
      <xdr:row>58</xdr:row>
      <xdr:rowOff>54887</xdr:rowOff>
    </xdr:to>
    <xdr:sp macro="" textlink="">
      <xdr:nvSpPr>
        <xdr:cNvPr id="125" name="フローチャート : 判断 124"/>
        <xdr:cNvSpPr/>
      </xdr:nvSpPr>
      <xdr:spPr>
        <a:xfrm>
          <a:off x="2857500" y="989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71414</xdr:rowOff>
    </xdr:from>
    <xdr:ext cx="599010" cy="259045"/>
    <xdr:sp macro="" textlink="">
      <xdr:nvSpPr>
        <xdr:cNvPr id="126" name="テキスト ボックス 125"/>
        <xdr:cNvSpPr txBox="1"/>
      </xdr:nvSpPr>
      <xdr:spPr>
        <a:xfrm>
          <a:off x="2608794" y="967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42602</xdr:rowOff>
    </xdr:from>
    <xdr:to>
      <xdr:col>2</xdr:col>
      <xdr:colOff>638175</xdr:colOff>
      <xdr:row>58</xdr:row>
      <xdr:rowOff>45761</xdr:rowOff>
    </xdr:to>
    <xdr:cxnSp macro="">
      <xdr:nvCxnSpPr>
        <xdr:cNvPr id="127" name="直線コネクタ 126"/>
        <xdr:cNvCxnSpPr/>
      </xdr:nvCxnSpPr>
      <xdr:spPr>
        <a:xfrm>
          <a:off x="1130300" y="9986702"/>
          <a:ext cx="889000" cy="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120081</xdr:rowOff>
    </xdr:from>
    <xdr:to>
      <xdr:col>3</xdr:col>
      <xdr:colOff>3175</xdr:colOff>
      <xdr:row>58</xdr:row>
      <xdr:rowOff>50231</xdr:rowOff>
    </xdr:to>
    <xdr:sp macro="" textlink="">
      <xdr:nvSpPr>
        <xdr:cNvPr id="128" name="フローチャート : 判断 127"/>
        <xdr:cNvSpPr/>
      </xdr:nvSpPr>
      <xdr:spPr>
        <a:xfrm>
          <a:off x="1968500" y="989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66758</xdr:rowOff>
    </xdr:from>
    <xdr:ext cx="599010" cy="259045"/>
    <xdr:sp macro="" textlink="">
      <xdr:nvSpPr>
        <xdr:cNvPr id="129" name="テキスト ボックス 128"/>
        <xdr:cNvSpPr txBox="1"/>
      </xdr:nvSpPr>
      <xdr:spPr>
        <a:xfrm>
          <a:off x="1719794" y="966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141339</xdr:rowOff>
    </xdr:from>
    <xdr:to>
      <xdr:col>1</xdr:col>
      <xdr:colOff>485775</xdr:colOff>
      <xdr:row>58</xdr:row>
      <xdr:rowOff>71489</xdr:rowOff>
    </xdr:to>
    <xdr:sp macro="" textlink="">
      <xdr:nvSpPr>
        <xdr:cNvPr id="130" name="フローチャート : 判断 129"/>
        <xdr:cNvSpPr/>
      </xdr:nvSpPr>
      <xdr:spPr>
        <a:xfrm>
          <a:off x="1079500" y="991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88016</xdr:rowOff>
    </xdr:from>
    <xdr:ext cx="599010" cy="259045"/>
    <xdr:sp macro="" textlink="">
      <xdr:nvSpPr>
        <xdr:cNvPr id="131" name="テキスト ボックス 130"/>
        <xdr:cNvSpPr txBox="1"/>
      </xdr:nvSpPr>
      <xdr:spPr>
        <a:xfrm>
          <a:off x="830794" y="968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34868</xdr:rowOff>
    </xdr:from>
    <xdr:to>
      <xdr:col>6</xdr:col>
      <xdr:colOff>561975</xdr:colOff>
      <xdr:row>58</xdr:row>
      <xdr:rowOff>136468</xdr:rowOff>
    </xdr:to>
    <xdr:sp macro="" textlink="">
      <xdr:nvSpPr>
        <xdr:cNvPr id="137" name="円/楕円 136"/>
        <xdr:cNvSpPr/>
      </xdr:nvSpPr>
      <xdr:spPr>
        <a:xfrm>
          <a:off x="4584700" y="99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121245</xdr:rowOff>
    </xdr:from>
    <xdr:ext cx="534377" cy="259045"/>
    <xdr:sp macro="" textlink="">
      <xdr:nvSpPr>
        <xdr:cNvPr id="138" name="総務費該当値テキスト"/>
        <xdr:cNvSpPr txBox="1"/>
      </xdr:nvSpPr>
      <xdr:spPr>
        <a:xfrm>
          <a:off x="4686300" y="989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68,363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35634</xdr:rowOff>
    </xdr:from>
    <xdr:to>
      <xdr:col>5</xdr:col>
      <xdr:colOff>409575</xdr:colOff>
      <xdr:row>58</xdr:row>
      <xdr:rowOff>137234</xdr:rowOff>
    </xdr:to>
    <xdr:sp macro="" textlink="">
      <xdr:nvSpPr>
        <xdr:cNvPr id="139" name="円/楕円 138"/>
        <xdr:cNvSpPr/>
      </xdr:nvSpPr>
      <xdr:spPr>
        <a:xfrm>
          <a:off x="3746500" y="997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128361</xdr:rowOff>
    </xdr:from>
    <xdr:ext cx="534377" cy="259045"/>
    <xdr:sp macro="" textlink="">
      <xdr:nvSpPr>
        <xdr:cNvPr id="140" name="テキスト ボックス 139"/>
        <xdr:cNvSpPr txBox="1"/>
      </xdr:nvSpPr>
      <xdr:spPr>
        <a:xfrm>
          <a:off x="3530111" y="1007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67,961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137840</xdr:rowOff>
    </xdr:from>
    <xdr:to>
      <xdr:col>4</xdr:col>
      <xdr:colOff>206375</xdr:colOff>
      <xdr:row>58</xdr:row>
      <xdr:rowOff>67990</xdr:rowOff>
    </xdr:to>
    <xdr:sp macro="" textlink="">
      <xdr:nvSpPr>
        <xdr:cNvPr id="141" name="円/楕円 140"/>
        <xdr:cNvSpPr/>
      </xdr:nvSpPr>
      <xdr:spPr>
        <a:xfrm>
          <a:off x="2857500" y="99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59117</xdr:rowOff>
    </xdr:from>
    <xdr:ext cx="599010" cy="259045"/>
    <xdr:sp macro="" textlink="">
      <xdr:nvSpPr>
        <xdr:cNvPr id="142" name="テキスト ボックス 141"/>
        <xdr:cNvSpPr txBox="1"/>
      </xdr:nvSpPr>
      <xdr:spPr>
        <a:xfrm>
          <a:off x="2608794" y="1000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104,310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166411</xdr:rowOff>
    </xdr:from>
    <xdr:to>
      <xdr:col>3</xdr:col>
      <xdr:colOff>3175</xdr:colOff>
      <xdr:row>58</xdr:row>
      <xdr:rowOff>96561</xdr:rowOff>
    </xdr:to>
    <xdr:sp macro="" textlink="">
      <xdr:nvSpPr>
        <xdr:cNvPr id="143" name="円/楕円 142"/>
        <xdr:cNvSpPr/>
      </xdr:nvSpPr>
      <xdr:spPr>
        <a:xfrm>
          <a:off x="1968500" y="993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87688</xdr:rowOff>
    </xdr:from>
    <xdr:ext cx="534377" cy="259045"/>
    <xdr:sp macro="" textlink="">
      <xdr:nvSpPr>
        <xdr:cNvPr id="144" name="テキスト ボックス 143"/>
        <xdr:cNvSpPr txBox="1"/>
      </xdr:nvSpPr>
      <xdr:spPr>
        <a:xfrm>
          <a:off x="1752111" y="1003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89,312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163252</xdr:rowOff>
    </xdr:from>
    <xdr:to>
      <xdr:col>1</xdr:col>
      <xdr:colOff>485775</xdr:colOff>
      <xdr:row>58</xdr:row>
      <xdr:rowOff>93402</xdr:rowOff>
    </xdr:to>
    <xdr:sp macro="" textlink="">
      <xdr:nvSpPr>
        <xdr:cNvPr id="145" name="円/楕円 144"/>
        <xdr:cNvSpPr/>
      </xdr:nvSpPr>
      <xdr:spPr>
        <a:xfrm>
          <a:off x="1079500" y="993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84529</xdr:rowOff>
    </xdr:from>
    <xdr:ext cx="534377" cy="259045"/>
    <xdr:sp macro="" textlink="">
      <xdr:nvSpPr>
        <xdr:cNvPr id="146" name="テキスト ボックス 145"/>
        <xdr:cNvSpPr txBox="1"/>
      </xdr:nvSpPr>
      <xdr:spPr>
        <a:xfrm>
          <a:off x="863111" y="1002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116162</xdr:rowOff>
    </xdr:from>
    <xdr:to>
      <xdr:col>6</xdr:col>
      <xdr:colOff>510540</xdr:colOff>
      <xdr:row>79</xdr:row>
      <xdr:rowOff>38438</xdr:rowOff>
    </xdr:to>
    <xdr:cxnSp macro="">
      <xdr:nvCxnSpPr>
        <xdr:cNvPr id="171" name="直線コネクタ 170"/>
        <xdr:cNvCxnSpPr/>
      </xdr:nvCxnSpPr>
      <xdr:spPr>
        <a:xfrm flipV="1">
          <a:off x="4633595" y="12289112"/>
          <a:ext cx="127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42265</xdr:rowOff>
    </xdr:from>
    <xdr:ext cx="599010" cy="259045"/>
    <xdr:sp macro="" textlink="">
      <xdr:nvSpPr>
        <xdr:cNvPr id="172" name="民生費最小値テキスト"/>
        <xdr:cNvSpPr txBox="1"/>
      </xdr:nvSpPr>
      <xdr:spPr>
        <a:xfrm>
          <a:off x="4686300" y="135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101,578</a:t>
          </a:r>
          <a:endParaRPr kumimoji="1" lang="ja-JP" altLang="en-US" sz="1000" b="1">
            <a:latin typeface="ＭＳ Ｐゴシック"/>
          </a:endParaRPr>
        </a:p>
      </xdr:txBody>
    </xdr:sp>
    <xdr:clientData/>
  </xdr:oneCellAnchor>
  <xdr:twoCellAnchor>
    <xdr:from>
      <xdr:col>6</xdr:col>
      <xdr:colOff>422275</xdr:colOff>
      <xdr:row>79</xdr:row>
      <xdr:rowOff>38438</xdr:rowOff>
    </xdr:from>
    <xdr:to>
      <xdr:col>6</xdr:col>
      <xdr:colOff>600075</xdr:colOff>
      <xdr:row>79</xdr:row>
      <xdr:rowOff>38438</xdr:rowOff>
    </xdr:to>
    <xdr:cxnSp macro="">
      <xdr:nvCxnSpPr>
        <xdr:cNvPr id="173" name="直線コネクタ 172"/>
        <xdr:cNvCxnSpPr/>
      </xdr:nvCxnSpPr>
      <xdr:spPr>
        <a:xfrm>
          <a:off x="4546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62839</xdr:rowOff>
    </xdr:from>
    <xdr:ext cx="599010" cy="259045"/>
    <xdr:sp macro="" textlink="">
      <xdr:nvSpPr>
        <xdr:cNvPr id="174" name="民生費最大値テキスト"/>
        <xdr:cNvSpPr txBox="1"/>
      </xdr:nvSpPr>
      <xdr:spPr>
        <a:xfrm>
          <a:off x="4686300" y="1206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441,178</a:t>
          </a:r>
          <a:endParaRPr kumimoji="1" lang="ja-JP" altLang="en-US" sz="1000" b="1">
            <a:latin typeface="ＭＳ Ｐゴシック"/>
          </a:endParaRPr>
        </a:p>
      </xdr:txBody>
    </xdr:sp>
    <xdr:clientData/>
  </xdr:oneCellAnchor>
  <xdr:twoCellAnchor>
    <xdr:from>
      <xdr:col>6</xdr:col>
      <xdr:colOff>422275</xdr:colOff>
      <xdr:row>71</xdr:row>
      <xdr:rowOff>116162</xdr:rowOff>
    </xdr:from>
    <xdr:to>
      <xdr:col>6</xdr:col>
      <xdr:colOff>600075</xdr:colOff>
      <xdr:row>71</xdr:row>
      <xdr:rowOff>116162</xdr:rowOff>
    </xdr:to>
    <xdr:cxnSp macro="">
      <xdr:nvCxnSpPr>
        <xdr:cNvPr id="175" name="直線コネクタ 174"/>
        <xdr:cNvCxnSpPr/>
      </xdr:nvCxnSpPr>
      <xdr:spPr>
        <a:xfrm>
          <a:off x="4546600" y="1228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17441</xdr:rowOff>
    </xdr:from>
    <xdr:to>
      <xdr:col>6</xdr:col>
      <xdr:colOff>511175</xdr:colOff>
      <xdr:row>78</xdr:row>
      <xdr:rowOff>38323</xdr:rowOff>
    </xdr:to>
    <xdr:cxnSp macro="">
      <xdr:nvCxnSpPr>
        <xdr:cNvPr id="176" name="直線コネクタ 175"/>
        <xdr:cNvCxnSpPr/>
      </xdr:nvCxnSpPr>
      <xdr:spPr>
        <a:xfrm flipV="1">
          <a:off x="3797300" y="13390541"/>
          <a:ext cx="838200" cy="2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78009</xdr:rowOff>
    </xdr:from>
    <xdr:ext cx="599010" cy="259045"/>
    <xdr:sp macro="" textlink="">
      <xdr:nvSpPr>
        <xdr:cNvPr id="177" name="民生費平均値テキスト"/>
        <xdr:cNvSpPr txBox="1"/>
      </xdr:nvSpPr>
      <xdr:spPr>
        <a:xfrm>
          <a:off x="4686300" y="13108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173,863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55132</xdr:rowOff>
    </xdr:from>
    <xdr:to>
      <xdr:col>6</xdr:col>
      <xdr:colOff>561975</xdr:colOff>
      <xdr:row>77</xdr:row>
      <xdr:rowOff>156732</xdr:rowOff>
    </xdr:to>
    <xdr:sp macro="" textlink="">
      <xdr:nvSpPr>
        <xdr:cNvPr id="178" name="フローチャート : 判断 177"/>
        <xdr:cNvSpPr/>
      </xdr:nvSpPr>
      <xdr:spPr>
        <a:xfrm>
          <a:off x="4584700" y="1325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38323</xdr:rowOff>
    </xdr:from>
    <xdr:to>
      <xdr:col>5</xdr:col>
      <xdr:colOff>358775</xdr:colOff>
      <xdr:row>78</xdr:row>
      <xdr:rowOff>62190</xdr:rowOff>
    </xdr:to>
    <xdr:cxnSp macro="">
      <xdr:nvCxnSpPr>
        <xdr:cNvPr id="179" name="直線コネクタ 178"/>
        <xdr:cNvCxnSpPr/>
      </xdr:nvCxnSpPr>
      <xdr:spPr>
        <a:xfrm flipV="1">
          <a:off x="2908300" y="13411423"/>
          <a:ext cx="889000" cy="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129370</xdr:rowOff>
    </xdr:from>
    <xdr:to>
      <xdr:col>5</xdr:col>
      <xdr:colOff>409575</xdr:colOff>
      <xdr:row>78</xdr:row>
      <xdr:rowOff>59520</xdr:rowOff>
    </xdr:to>
    <xdr:sp macro="" textlink="">
      <xdr:nvSpPr>
        <xdr:cNvPr id="180" name="フローチャート : 判断 179"/>
        <xdr:cNvSpPr/>
      </xdr:nvSpPr>
      <xdr:spPr>
        <a:xfrm>
          <a:off x="3746500" y="133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76047</xdr:rowOff>
    </xdr:from>
    <xdr:ext cx="599010" cy="259045"/>
    <xdr:sp macro="" textlink="">
      <xdr:nvSpPr>
        <xdr:cNvPr id="181" name="テキスト ボックス 180"/>
        <xdr:cNvSpPr txBox="1"/>
      </xdr:nvSpPr>
      <xdr:spPr>
        <a:xfrm>
          <a:off x="3497794" y="1310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62190</xdr:rowOff>
    </xdr:from>
    <xdr:to>
      <xdr:col>4</xdr:col>
      <xdr:colOff>155575</xdr:colOff>
      <xdr:row>78</xdr:row>
      <xdr:rowOff>100526</xdr:rowOff>
    </xdr:to>
    <xdr:cxnSp macro="">
      <xdr:nvCxnSpPr>
        <xdr:cNvPr id="182" name="直線コネクタ 181"/>
        <xdr:cNvCxnSpPr/>
      </xdr:nvCxnSpPr>
      <xdr:spPr>
        <a:xfrm flipV="1">
          <a:off x="2019300" y="13435290"/>
          <a:ext cx="889000" cy="3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109660</xdr:rowOff>
    </xdr:from>
    <xdr:to>
      <xdr:col>4</xdr:col>
      <xdr:colOff>206375</xdr:colOff>
      <xdr:row>78</xdr:row>
      <xdr:rowOff>39810</xdr:rowOff>
    </xdr:to>
    <xdr:sp macro="" textlink="">
      <xdr:nvSpPr>
        <xdr:cNvPr id="183" name="フローチャート : 判断 182"/>
        <xdr:cNvSpPr/>
      </xdr:nvSpPr>
      <xdr:spPr>
        <a:xfrm>
          <a:off x="2857500" y="1331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56337</xdr:rowOff>
    </xdr:from>
    <xdr:ext cx="599010" cy="259045"/>
    <xdr:sp macro="" textlink="">
      <xdr:nvSpPr>
        <xdr:cNvPr id="184" name="テキスト ボックス 183"/>
        <xdr:cNvSpPr txBox="1"/>
      </xdr:nvSpPr>
      <xdr:spPr>
        <a:xfrm>
          <a:off x="2608794" y="1308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80432</xdr:rowOff>
    </xdr:from>
    <xdr:to>
      <xdr:col>2</xdr:col>
      <xdr:colOff>638175</xdr:colOff>
      <xdr:row>78</xdr:row>
      <xdr:rowOff>100526</xdr:rowOff>
    </xdr:to>
    <xdr:cxnSp macro="">
      <xdr:nvCxnSpPr>
        <xdr:cNvPr id="185" name="直線コネクタ 184"/>
        <xdr:cNvCxnSpPr/>
      </xdr:nvCxnSpPr>
      <xdr:spPr>
        <a:xfrm>
          <a:off x="1130300" y="13453532"/>
          <a:ext cx="889000" cy="2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161279</xdr:rowOff>
    </xdr:from>
    <xdr:to>
      <xdr:col>3</xdr:col>
      <xdr:colOff>3175</xdr:colOff>
      <xdr:row>78</xdr:row>
      <xdr:rowOff>91429</xdr:rowOff>
    </xdr:to>
    <xdr:sp macro="" textlink="">
      <xdr:nvSpPr>
        <xdr:cNvPr id="186" name="フローチャート : 判断 185"/>
        <xdr:cNvSpPr/>
      </xdr:nvSpPr>
      <xdr:spPr>
        <a:xfrm>
          <a:off x="1968500" y="133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107956</xdr:rowOff>
    </xdr:from>
    <xdr:ext cx="599010" cy="259045"/>
    <xdr:sp macro="" textlink="">
      <xdr:nvSpPr>
        <xdr:cNvPr id="187" name="テキスト ボックス 186"/>
        <xdr:cNvSpPr txBox="1"/>
      </xdr:nvSpPr>
      <xdr:spPr>
        <a:xfrm>
          <a:off x="1719794" y="131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170148</xdr:rowOff>
    </xdr:from>
    <xdr:to>
      <xdr:col>1</xdr:col>
      <xdr:colOff>485775</xdr:colOff>
      <xdr:row>78</xdr:row>
      <xdr:rowOff>100298</xdr:rowOff>
    </xdr:to>
    <xdr:sp macro="" textlink="">
      <xdr:nvSpPr>
        <xdr:cNvPr id="188" name="フローチャート : 判断 187"/>
        <xdr:cNvSpPr/>
      </xdr:nvSpPr>
      <xdr:spPr>
        <a:xfrm>
          <a:off x="1079500" y="1337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116825</xdr:rowOff>
    </xdr:from>
    <xdr:ext cx="599010" cy="259045"/>
    <xdr:sp macro="" textlink="">
      <xdr:nvSpPr>
        <xdr:cNvPr id="189" name="テキスト ボックス 188"/>
        <xdr:cNvSpPr txBox="1"/>
      </xdr:nvSpPr>
      <xdr:spPr>
        <a:xfrm>
          <a:off x="830794" y="1314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138091</xdr:rowOff>
    </xdr:from>
    <xdr:to>
      <xdr:col>6</xdr:col>
      <xdr:colOff>561975</xdr:colOff>
      <xdr:row>78</xdr:row>
      <xdr:rowOff>68241</xdr:rowOff>
    </xdr:to>
    <xdr:sp macro="" textlink="">
      <xdr:nvSpPr>
        <xdr:cNvPr id="195" name="円/楕円 194"/>
        <xdr:cNvSpPr/>
      </xdr:nvSpPr>
      <xdr:spPr>
        <a:xfrm>
          <a:off x="4584700" y="1333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116518</xdr:rowOff>
    </xdr:from>
    <xdr:ext cx="599010" cy="259045"/>
    <xdr:sp macro="" textlink="">
      <xdr:nvSpPr>
        <xdr:cNvPr id="196" name="民生費該当値テキスト"/>
        <xdr:cNvSpPr txBox="1"/>
      </xdr:nvSpPr>
      <xdr:spPr>
        <a:xfrm>
          <a:off x="4686300" y="1331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152,089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158973</xdr:rowOff>
    </xdr:from>
    <xdr:to>
      <xdr:col>5</xdr:col>
      <xdr:colOff>409575</xdr:colOff>
      <xdr:row>78</xdr:row>
      <xdr:rowOff>89123</xdr:rowOff>
    </xdr:to>
    <xdr:sp macro="" textlink="">
      <xdr:nvSpPr>
        <xdr:cNvPr id="197" name="円/楕円 196"/>
        <xdr:cNvSpPr/>
      </xdr:nvSpPr>
      <xdr:spPr>
        <a:xfrm>
          <a:off x="3746500" y="1336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80250</xdr:rowOff>
    </xdr:from>
    <xdr:ext cx="599010" cy="259045"/>
    <xdr:sp macro="" textlink="">
      <xdr:nvSpPr>
        <xdr:cNvPr id="198" name="テキスト ボックス 197"/>
        <xdr:cNvSpPr txBox="1"/>
      </xdr:nvSpPr>
      <xdr:spPr>
        <a:xfrm>
          <a:off x="3497794" y="1345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146,608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11390</xdr:rowOff>
    </xdr:from>
    <xdr:to>
      <xdr:col>4</xdr:col>
      <xdr:colOff>206375</xdr:colOff>
      <xdr:row>78</xdr:row>
      <xdr:rowOff>112990</xdr:rowOff>
    </xdr:to>
    <xdr:sp macro="" textlink="">
      <xdr:nvSpPr>
        <xdr:cNvPr id="199" name="円/楕円 198"/>
        <xdr:cNvSpPr/>
      </xdr:nvSpPr>
      <xdr:spPr>
        <a:xfrm>
          <a:off x="2857500" y="1338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104117</xdr:rowOff>
    </xdr:from>
    <xdr:ext cx="599010" cy="259045"/>
    <xdr:sp macro="" textlink="">
      <xdr:nvSpPr>
        <xdr:cNvPr id="200" name="テキスト ボックス 199"/>
        <xdr:cNvSpPr txBox="1"/>
      </xdr:nvSpPr>
      <xdr:spPr>
        <a:xfrm>
          <a:off x="2608794" y="1347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140,344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49726</xdr:rowOff>
    </xdr:from>
    <xdr:to>
      <xdr:col>3</xdr:col>
      <xdr:colOff>3175</xdr:colOff>
      <xdr:row>78</xdr:row>
      <xdr:rowOff>151326</xdr:rowOff>
    </xdr:to>
    <xdr:sp macro="" textlink="">
      <xdr:nvSpPr>
        <xdr:cNvPr id="201" name="円/楕円 200"/>
        <xdr:cNvSpPr/>
      </xdr:nvSpPr>
      <xdr:spPr>
        <a:xfrm>
          <a:off x="1968500" y="1342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142453</xdr:rowOff>
    </xdr:from>
    <xdr:ext cx="599010" cy="259045"/>
    <xdr:sp macro="" textlink="">
      <xdr:nvSpPr>
        <xdr:cNvPr id="202" name="テキスト ボックス 201"/>
        <xdr:cNvSpPr txBox="1"/>
      </xdr:nvSpPr>
      <xdr:spPr>
        <a:xfrm>
          <a:off x="1719794" y="1351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130,282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29632</xdr:rowOff>
    </xdr:from>
    <xdr:to>
      <xdr:col>1</xdr:col>
      <xdr:colOff>485775</xdr:colOff>
      <xdr:row>78</xdr:row>
      <xdr:rowOff>131232</xdr:rowOff>
    </xdr:to>
    <xdr:sp macro="" textlink="">
      <xdr:nvSpPr>
        <xdr:cNvPr id="203" name="円/楕円 202"/>
        <xdr:cNvSpPr/>
      </xdr:nvSpPr>
      <xdr:spPr>
        <a:xfrm>
          <a:off x="1079500" y="1340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122359</xdr:rowOff>
    </xdr:from>
    <xdr:ext cx="599010" cy="259045"/>
    <xdr:sp macro="" textlink="">
      <xdr:nvSpPr>
        <xdr:cNvPr id="204" name="テキスト ボックス 203"/>
        <xdr:cNvSpPr txBox="1"/>
      </xdr:nvSpPr>
      <xdr:spPr>
        <a:xfrm>
          <a:off x="830794" y="1349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34979</xdr:rowOff>
    </xdr:from>
    <xdr:to>
      <xdr:col>6</xdr:col>
      <xdr:colOff>510540</xdr:colOff>
      <xdr:row>98</xdr:row>
      <xdr:rowOff>36579</xdr:rowOff>
    </xdr:to>
    <xdr:cxnSp macro="">
      <xdr:nvCxnSpPr>
        <xdr:cNvPr id="230" name="直線コネクタ 229"/>
        <xdr:cNvCxnSpPr/>
      </xdr:nvCxnSpPr>
      <xdr:spPr>
        <a:xfrm flipV="1">
          <a:off x="4633595" y="15636929"/>
          <a:ext cx="1270" cy="12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40406</xdr:rowOff>
    </xdr:from>
    <xdr:ext cx="534377" cy="259045"/>
    <xdr:sp macro="" textlink="">
      <xdr:nvSpPr>
        <xdr:cNvPr id="231" name="衛生費最小値テキスト"/>
        <xdr:cNvSpPr txBox="1"/>
      </xdr:nvSpPr>
      <xdr:spPr>
        <a:xfrm>
          <a:off x="4686300" y="1684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a:t>
          </a:r>
          <a:endParaRPr kumimoji="1" lang="ja-JP" altLang="en-US" sz="1000" b="1">
            <a:latin typeface="ＭＳ Ｐゴシック"/>
          </a:endParaRPr>
        </a:p>
      </xdr:txBody>
    </xdr:sp>
    <xdr:clientData/>
  </xdr:oneCellAnchor>
  <xdr:twoCellAnchor>
    <xdr:from>
      <xdr:col>6</xdr:col>
      <xdr:colOff>422275</xdr:colOff>
      <xdr:row>98</xdr:row>
      <xdr:rowOff>36579</xdr:rowOff>
    </xdr:from>
    <xdr:to>
      <xdr:col>6</xdr:col>
      <xdr:colOff>600075</xdr:colOff>
      <xdr:row>98</xdr:row>
      <xdr:rowOff>36579</xdr:rowOff>
    </xdr:to>
    <xdr:cxnSp macro="">
      <xdr:nvCxnSpPr>
        <xdr:cNvPr id="232" name="直線コネクタ 231"/>
        <xdr:cNvCxnSpPr/>
      </xdr:nvCxnSpPr>
      <xdr:spPr>
        <a:xfrm>
          <a:off x="4546600" y="1683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153106</xdr:rowOff>
    </xdr:from>
    <xdr:ext cx="599010" cy="259045"/>
    <xdr:sp macro="" textlink="">
      <xdr:nvSpPr>
        <xdr:cNvPr id="233" name="衛生費最大値テキスト"/>
        <xdr:cNvSpPr txBox="1"/>
      </xdr:nvSpPr>
      <xdr:spPr>
        <a:xfrm>
          <a:off x="4686300" y="1541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131,870</a:t>
          </a:r>
          <a:endParaRPr kumimoji="1" lang="ja-JP" altLang="en-US" sz="1000" b="1">
            <a:latin typeface="ＭＳ Ｐゴシック"/>
          </a:endParaRPr>
        </a:p>
      </xdr:txBody>
    </xdr:sp>
    <xdr:clientData/>
  </xdr:oneCellAnchor>
  <xdr:twoCellAnchor>
    <xdr:from>
      <xdr:col>6</xdr:col>
      <xdr:colOff>422275</xdr:colOff>
      <xdr:row>91</xdr:row>
      <xdr:rowOff>34979</xdr:rowOff>
    </xdr:from>
    <xdr:to>
      <xdr:col>6</xdr:col>
      <xdr:colOff>600075</xdr:colOff>
      <xdr:row>91</xdr:row>
      <xdr:rowOff>34979</xdr:rowOff>
    </xdr:to>
    <xdr:cxnSp macro="">
      <xdr:nvCxnSpPr>
        <xdr:cNvPr id="234" name="直線コネクタ 233"/>
        <xdr:cNvCxnSpPr/>
      </xdr:nvCxnSpPr>
      <xdr:spPr>
        <a:xfrm>
          <a:off x="4546600" y="1563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111398</xdr:rowOff>
    </xdr:from>
    <xdr:to>
      <xdr:col>6</xdr:col>
      <xdr:colOff>511175</xdr:colOff>
      <xdr:row>97</xdr:row>
      <xdr:rowOff>23408</xdr:rowOff>
    </xdr:to>
    <xdr:cxnSp macro="">
      <xdr:nvCxnSpPr>
        <xdr:cNvPr id="235" name="直線コネクタ 234"/>
        <xdr:cNvCxnSpPr/>
      </xdr:nvCxnSpPr>
      <xdr:spPr>
        <a:xfrm>
          <a:off x="3797300" y="16570598"/>
          <a:ext cx="838200" cy="8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100826</xdr:rowOff>
    </xdr:from>
    <xdr:ext cx="534377" cy="259045"/>
    <xdr:sp macro="" textlink="">
      <xdr:nvSpPr>
        <xdr:cNvPr id="236" name="衛生費平均値テキスト"/>
        <xdr:cNvSpPr txBox="1"/>
      </xdr:nvSpPr>
      <xdr:spPr>
        <a:xfrm>
          <a:off x="4686300" y="16217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60,256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77949</xdr:rowOff>
    </xdr:from>
    <xdr:to>
      <xdr:col>6</xdr:col>
      <xdr:colOff>561975</xdr:colOff>
      <xdr:row>96</xdr:row>
      <xdr:rowOff>8099</xdr:rowOff>
    </xdr:to>
    <xdr:sp macro="" textlink="">
      <xdr:nvSpPr>
        <xdr:cNvPr id="237" name="フローチャート : 判断 236"/>
        <xdr:cNvSpPr/>
      </xdr:nvSpPr>
      <xdr:spPr>
        <a:xfrm>
          <a:off x="45847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111398</xdr:rowOff>
    </xdr:from>
    <xdr:to>
      <xdr:col>5</xdr:col>
      <xdr:colOff>358775</xdr:colOff>
      <xdr:row>97</xdr:row>
      <xdr:rowOff>28556</xdr:rowOff>
    </xdr:to>
    <xdr:cxnSp macro="">
      <xdr:nvCxnSpPr>
        <xdr:cNvPr id="238" name="直線コネクタ 237"/>
        <xdr:cNvCxnSpPr/>
      </xdr:nvCxnSpPr>
      <xdr:spPr>
        <a:xfrm flipV="1">
          <a:off x="2908300" y="16570598"/>
          <a:ext cx="889000" cy="8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110432</xdr:rowOff>
    </xdr:from>
    <xdr:to>
      <xdr:col>5</xdr:col>
      <xdr:colOff>409575</xdr:colOff>
      <xdr:row>96</xdr:row>
      <xdr:rowOff>40582</xdr:rowOff>
    </xdr:to>
    <xdr:sp macro="" textlink="">
      <xdr:nvSpPr>
        <xdr:cNvPr id="239" name="フローチャート : 判断 238"/>
        <xdr:cNvSpPr/>
      </xdr:nvSpPr>
      <xdr:spPr>
        <a:xfrm>
          <a:off x="3746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57109</xdr:rowOff>
    </xdr:from>
    <xdr:ext cx="534377" cy="259045"/>
    <xdr:sp macro="" textlink="">
      <xdr:nvSpPr>
        <xdr:cNvPr id="240" name="テキスト ボックス 239"/>
        <xdr:cNvSpPr txBox="1"/>
      </xdr:nvSpPr>
      <xdr:spPr>
        <a:xfrm>
          <a:off x="3530111" y="161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28556</xdr:rowOff>
    </xdr:from>
    <xdr:to>
      <xdr:col>4</xdr:col>
      <xdr:colOff>155575</xdr:colOff>
      <xdr:row>97</xdr:row>
      <xdr:rowOff>36199</xdr:rowOff>
    </xdr:to>
    <xdr:cxnSp macro="">
      <xdr:nvCxnSpPr>
        <xdr:cNvPr id="241" name="直線コネクタ 240"/>
        <xdr:cNvCxnSpPr/>
      </xdr:nvCxnSpPr>
      <xdr:spPr>
        <a:xfrm flipV="1">
          <a:off x="2019300" y="16659206"/>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73867</xdr:rowOff>
    </xdr:from>
    <xdr:to>
      <xdr:col>4</xdr:col>
      <xdr:colOff>206375</xdr:colOff>
      <xdr:row>96</xdr:row>
      <xdr:rowOff>4017</xdr:rowOff>
    </xdr:to>
    <xdr:sp macro="" textlink="">
      <xdr:nvSpPr>
        <xdr:cNvPr id="242" name="フローチャート : 判断 241"/>
        <xdr:cNvSpPr/>
      </xdr:nvSpPr>
      <xdr:spPr>
        <a:xfrm>
          <a:off x="2857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20544</xdr:rowOff>
    </xdr:from>
    <xdr:ext cx="534377" cy="259045"/>
    <xdr:sp macro="" textlink="">
      <xdr:nvSpPr>
        <xdr:cNvPr id="243" name="テキスト ボックス 242"/>
        <xdr:cNvSpPr txBox="1"/>
      </xdr:nvSpPr>
      <xdr:spPr>
        <a:xfrm>
          <a:off x="2641111" y="161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9116</xdr:rowOff>
    </xdr:from>
    <xdr:to>
      <xdr:col>2</xdr:col>
      <xdr:colOff>638175</xdr:colOff>
      <xdr:row>97</xdr:row>
      <xdr:rowOff>36199</xdr:rowOff>
    </xdr:to>
    <xdr:cxnSp macro="">
      <xdr:nvCxnSpPr>
        <xdr:cNvPr id="244" name="直線コネクタ 243"/>
        <xdr:cNvCxnSpPr/>
      </xdr:nvCxnSpPr>
      <xdr:spPr>
        <a:xfrm>
          <a:off x="1130300" y="16639766"/>
          <a:ext cx="889000" cy="2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76784</xdr:rowOff>
    </xdr:from>
    <xdr:to>
      <xdr:col>3</xdr:col>
      <xdr:colOff>3175</xdr:colOff>
      <xdr:row>96</xdr:row>
      <xdr:rowOff>6934</xdr:rowOff>
    </xdr:to>
    <xdr:sp macro="" textlink="">
      <xdr:nvSpPr>
        <xdr:cNvPr id="245" name="フローチャート : 判断 244"/>
        <xdr:cNvSpPr/>
      </xdr:nvSpPr>
      <xdr:spPr>
        <a:xfrm>
          <a:off x="19685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23461</xdr:rowOff>
    </xdr:from>
    <xdr:ext cx="534377" cy="259045"/>
    <xdr:sp macro="" textlink="">
      <xdr:nvSpPr>
        <xdr:cNvPr id="246" name="テキスト ボックス 245"/>
        <xdr:cNvSpPr txBox="1"/>
      </xdr:nvSpPr>
      <xdr:spPr>
        <a:xfrm>
          <a:off x="1752111" y="1613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57342</xdr:rowOff>
    </xdr:from>
    <xdr:to>
      <xdr:col>1</xdr:col>
      <xdr:colOff>485775</xdr:colOff>
      <xdr:row>95</xdr:row>
      <xdr:rowOff>158942</xdr:rowOff>
    </xdr:to>
    <xdr:sp macro="" textlink="">
      <xdr:nvSpPr>
        <xdr:cNvPr id="247" name="フローチャート : 判断 246"/>
        <xdr:cNvSpPr/>
      </xdr:nvSpPr>
      <xdr:spPr>
        <a:xfrm>
          <a:off x="1079500" y="163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4019</xdr:rowOff>
    </xdr:from>
    <xdr:ext cx="534377" cy="259045"/>
    <xdr:sp macro="" textlink="">
      <xdr:nvSpPr>
        <xdr:cNvPr id="248" name="テキスト ボックス 247"/>
        <xdr:cNvSpPr txBox="1"/>
      </xdr:nvSpPr>
      <xdr:spPr>
        <a:xfrm>
          <a:off x="863111" y="1612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144058</xdr:rowOff>
    </xdr:from>
    <xdr:to>
      <xdr:col>6</xdr:col>
      <xdr:colOff>561975</xdr:colOff>
      <xdr:row>97</xdr:row>
      <xdr:rowOff>74208</xdr:rowOff>
    </xdr:to>
    <xdr:sp macro="" textlink="">
      <xdr:nvSpPr>
        <xdr:cNvPr id="254" name="円/楕円 253"/>
        <xdr:cNvSpPr/>
      </xdr:nvSpPr>
      <xdr:spPr>
        <a:xfrm>
          <a:off x="4584700" y="1660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122485</xdr:rowOff>
    </xdr:from>
    <xdr:ext cx="534377" cy="259045"/>
    <xdr:sp macro="" textlink="">
      <xdr:nvSpPr>
        <xdr:cNvPr id="255" name="衛生費該当値テキスト"/>
        <xdr:cNvSpPr txBox="1"/>
      </xdr:nvSpPr>
      <xdr:spPr>
        <a:xfrm>
          <a:off x="4686300" y="1658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38,433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60598</xdr:rowOff>
    </xdr:from>
    <xdr:to>
      <xdr:col>5</xdr:col>
      <xdr:colOff>409575</xdr:colOff>
      <xdr:row>96</xdr:row>
      <xdr:rowOff>162198</xdr:rowOff>
    </xdr:to>
    <xdr:sp macro="" textlink="">
      <xdr:nvSpPr>
        <xdr:cNvPr id="256" name="円/楕円 255"/>
        <xdr:cNvSpPr/>
      </xdr:nvSpPr>
      <xdr:spPr>
        <a:xfrm>
          <a:off x="3746500" y="165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153325</xdr:rowOff>
    </xdr:from>
    <xdr:ext cx="534377" cy="259045"/>
    <xdr:sp macro="" textlink="">
      <xdr:nvSpPr>
        <xdr:cNvPr id="257" name="テキスト ボックス 256"/>
        <xdr:cNvSpPr txBox="1"/>
      </xdr:nvSpPr>
      <xdr:spPr>
        <a:xfrm>
          <a:off x="3530111" y="1661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46,100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149206</xdr:rowOff>
    </xdr:from>
    <xdr:to>
      <xdr:col>4</xdr:col>
      <xdr:colOff>206375</xdr:colOff>
      <xdr:row>97</xdr:row>
      <xdr:rowOff>79356</xdr:rowOff>
    </xdr:to>
    <xdr:sp macro="" textlink="">
      <xdr:nvSpPr>
        <xdr:cNvPr id="258" name="円/楕円 257"/>
        <xdr:cNvSpPr/>
      </xdr:nvSpPr>
      <xdr:spPr>
        <a:xfrm>
          <a:off x="2857500" y="1660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70483</xdr:rowOff>
    </xdr:from>
    <xdr:ext cx="534377" cy="259045"/>
    <xdr:sp macro="" textlink="">
      <xdr:nvSpPr>
        <xdr:cNvPr id="259" name="テキスト ボックス 258"/>
        <xdr:cNvSpPr txBox="1"/>
      </xdr:nvSpPr>
      <xdr:spPr>
        <a:xfrm>
          <a:off x="2641111" y="167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156849</xdr:rowOff>
    </xdr:from>
    <xdr:to>
      <xdr:col>3</xdr:col>
      <xdr:colOff>3175</xdr:colOff>
      <xdr:row>97</xdr:row>
      <xdr:rowOff>86999</xdr:rowOff>
    </xdr:to>
    <xdr:sp macro="" textlink="">
      <xdr:nvSpPr>
        <xdr:cNvPr id="260" name="円/楕円 259"/>
        <xdr:cNvSpPr/>
      </xdr:nvSpPr>
      <xdr:spPr>
        <a:xfrm>
          <a:off x="1968500" y="1661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78126</xdr:rowOff>
    </xdr:from>
    <xdr:ext cx="534377" cy="259045"/>
    <xdr:sp macro="" textlink="">
      <xdr:nvSpPr>
        <xdr:cNvPr id="261" name="テキスト ボックス 260"/>
        <xdr:cNvSpPr txBox="1"/>
      </xdr:nvSpPr>
      <xdr:spPr>
        <a:xfrm>
          <a:off x="1752111" y="1670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37,258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129766</xdr:rowOff>
    </xdr:from>
    <xdr:to>
      <xdr:col>1</xdr:col>
      <xdr:colOff>485775</xdr:colOff>
      <xdr:row>97</xdr:row>
      <xdr:rowOff>59916</xdr:rowOff>
    </xdr:to>
    <xdr:sp macro="" textlink="">
      <xdr:nvSpPr>
        <xdr:cNvPr id="262" name="円/楕円 261"/>
        <xdr:cNvSpPr/>
      </xdr:nvSpPr>
      <xdr:spPr>
        <a:xfrm>
          <a:off x="1079500" y="1658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51043</xdr:rowOff>
    </xdr:from>
    <xdr:ext cx="534377" cy="259045"/>
    <xdr:sp macro="" textlink="">
      <xdr:nvSpPr>
        <xdr:cNvPr id="263" name="テキスト ボックス 262"/>
        <xdr:cNvSpPr txBox="1"/>
      </xdr:nvSpPr>
      <xdr:spPr>
        <a:xfrm>
          <a:off x="863111" y="166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52832</xdr:rowOff>
    </xdr:from>
    <xdr:to>
      <xdr:col>15</xdr:col>
      <xdr:colOff>180340</xdr:colOff>
      <xdr:row>39</xdr:row>
      <xdr:rowOff>98878</xdr:rowOff>
    </xdr:to>
    <xdr:cxnSp macro="">
      <xdr:nvCxnSpPr>
        <xdr:cNvPr id="289" name="直線コネクタ 288"/>
        <xdr:cNvCxnSpPr/>
      </xdr:nvCxnSpPr>
      <xdr:spPr>
        <a:xfrm flipV="1">
          <a:off x="10475595" y="5196332"/>
          <a:ext cx="1270" cy="15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170959</xdr:rowOff>
    </xdr:from>
    <xdr:ext cx="469744" cy="259045"/>
    <xdr:sp macro="" textlink="">
      <xdr:nvSpPr>
        <xdr:cNvPr id="292" name="労働費最大値テキスト"/>
        <xdr:cNvSpPr txBox="1"/>
      </xdr:nvSpPr>
      <xdr:spPr>
        <a:xfrm>
          <a:off x="10528300" y="497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a:t>
          </a:r>
          <a:endParaRPr kumimoji="1" lang="ja-JP" altLang="en-US" sz="1000" b="1">
            <a:latin typeface="ＭＳ Ｐゴシック"/>
          </a:endParaRPr>
        </a:p>
      </xdr:txBody>
    </xdr:sp>
    <xdr:clientData/>
  </xdr:oneCellAnchor>
  <xdr:twoCellAnchor>
    <xdr:from>
      <xdr:col>15</xdr:col>
      <xdr:colOff>92075</xdr:colOff>
      <xdr:row>30</xdr:row>
      <xdr:rowOff>52832</xdr:rowOff>
    </xdr:from>
    <xdr:to>
      <xdr:col>15</xdr:col>
      <xdr:colOff>269875</xdr:colOff>
      <xdr:row>30</xdr:row>
      <xdr:rowOff>52832</xdr:rowOff>
    </xdr:to>
    <xdr:cxnSp macro="">
      <xdr:nvCxnSpPr>
        <xdr:cNvPr id="293" name="直線コネクタ 292"/>
        <xdr:cNvCxnSpPr/>
      </xdr:nvCxnSpPr>
      <xdr:spPr>
        <a:xfrm>
          <a:off x="10388600" y="5196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160110</xdr:rowOff>
    </xdr:from>
    <xdr:ext cx="378565" cy="259045"/>
    <xdr:sp macro="" textlink="">
      <xdr:nvSpPr>
        <xdr:cNvPr id="295" name="労働費平均値テキスト"/>
        <xdr:cNvSpPr txBox="1"/>
      </xdr:nvSpPr>
      <xdr:spPr>
        <a:xfrm>
          <a:off x="10528300" y="63323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137233</xdr:rowOff>
    </xdr:from>
    <xdr:to>
      <xdr:col>15</xdr:col>
      <xdr:colOff>231775</xdr:colOff>
      <xdr:row>38</xdr:row>
      <xdr:rowOff>67383</xdr:rowOff>
    </xdr:to>
    <xdr:sp macro="" textlink="">
      <xdr:nvSpPr>
        <xdr:cNvPr id="296" name="フローチャート : 判断 295"/>
        <xdr:cNvSpPr/>
      </xdr:nvSpPr>
      <xdr:spPr>
        <a:xfrm>
          <a:off x="104267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156827</xdr:rowOff>
    </xdr:from>
    <xdr:to>
      <xdr:col>14</xdr:col>
      <xdr:colOff>79375</xdr:colOff>
      <xdr:row>38</xdr:row>
      <xdr:rowOff>86977</xdr:rowOff>
    </xdr:to>
    <xdr:sp macro="" textlink="">
      <xdr:nvSpPr>
        <xdr:cNvPr id="298" name="フローチャート : 判断 297"/>
        <xdr:cNvSpPr/>
      </xdr:nvSpPr>
      <xdr:spPr>
        <a:xfrm>
          <a:off x="9588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103504</xdr:rowOff>
    </xdr:from>
    <xdr:ext cx="378565" cy="259045"/>
    <xdr:sp macro="" textlink="">
      <xdr:nvSpPr>
        <xdr:cNvPr id="299" name="テキスト ボックス 298"/>
        <xdr:cNvSpPr txBox="1"/>
      </xdr:nvSpPr>
      <xdr:spPr>
        <a:xfrm>
          <a:off x="9450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130556</xdr:rowOff>
    </xdr:from>
    <xdr:to>
      <xdr:col>12</xdr:col>
      <xdr:colOff>511175</xdr:colOff>
      <xdr:row>39</xdr:row>
      <xdr:rowOff>98878</xdr:rowOff>
    </xdr:to>
    <xdr:cxnSp macro="">
      <xdr:nvCxnSpPr>
        <xdr:cNvPr id="300" name="直線コネクタ 299"/>
        <xdr:cNvCxnSpPr/>
      </xdr:nvCxnSpPr>
      <xdr:spPr>
        <a:xfrm>
          <a:off x="7861300" y="6645656"/>
          <a:ext cx="889000" cy="13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157807</xdr:rowOff>
    </xdr:from>
    <xdr:to>
      <xdr:col>12</xdr:col>
      <xdr:colOff>561975</xdr:colOff>
      <xdr:row>35</xdr:row>
      <xdr:rowOff>87957</xdr:rowOff>
    </xdr:to>
    <xdr:sp macro="" textlink="">
      <xdr:nvSpPr>
        <xdr:cNvPr id="301" name="フローチャート : 判断 300"/>
        <xdr:cNvSpPr/>
      </xdr:nvSpPr>
      <xdr:spPr>
        <a:xfrm>
          <a:off x="8699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104484</xdr:rowOff>
    </xdr:from>
    <xdr:ext cx="469744" cy="259045"/>
    <xdr:sp macro="" textlink="">
      <xdr:nvSpPr>
        <xdr:cNvPr id="302" name="テキスト ボックス 301"/>
        <xdr:cNvSpPr txBox="1"/>
      </xdr:nvSpPr>
      <xdr:spPr>
        <a:xfrm>
          <a:off x="8515427"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131862</xdr:rowOff>
    </xdr:from>
    <xdr:to>
      <xdr:col>11</xdr:col>
      <xdr:colOff>307975</xdr:colOff>
      <xdr:row>38</xdr:row>
      <xdr:rowOff>130556</xdr:rowOff>
    </xdr:to>
    <xdr:cxnSp macro="">
      <xdr:nvCxnSpPr>
        <xdr:cNvPr id="303" name="直線コネクタ 302"/>
        <xdr:cNvCxnSpPr/>
      </xdr:nvCxnSpPr>
      <xdr:spPr>
        <a:xfrm>
          <a:off x="6972300" y="6304062"/>
          <a:ext cx="889000" cy="34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126782</xdr:rowOff>
    </xdr:from>
    <xdr:to>
      <xdr:col>11</xdr:col>
      <xdr:colOff>358775</xdr:colOff>
      <xdr:row>34</xdr:row>
      <xdr:rowOff>56932</xdr:rowOff>
    </xdr:to>
    <xdr:sp macro="" textlink="">
      <xdr:nvSpPr>
        <xdr:cNvPr id="304" name="フローチャート : 判断 303"/>
        <xdr:cNvSpPr/>
      </xdr:nvSpPr>
      <xdr:spPr>
        <a:xfrm>
          <a:off x="7810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73459</xdr:rowOff>
    </xdr:from>
    <xdr:ext cx="469744" cy="259045"/>
    <xdr:sp macro="" textlink="">
      <xdr:nvSpPr>
        <xdr:cNvPr id="305" name="テキスト ボックス 304"/>
        <xdr:cNvSpPr txBox="1"/>
      </xdr:nvSpPr>
      <xdr:spPr>
        <a:xfrm>
          <a:off x="7626427"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77796</xdr:rowOff>
    </xdr:from>
    <xdr:to>
      <xdr:col>10</xdr:col>
      <xdr:colOff>155575</xdr:colOff>
      <xdr:row>34</xdr:row>
      <xdr:rowOff>7946</xdr:rowOff>
    </xdr:to>
    <xdr:sp macro="" textlink="">
      <xdr:nvSpPr>
        <xdr:cNvPr id="306" name="フローチャート : 判断 305"/>
        <xdr:cNvSpPr/>
      </xdr:nvSpPr>
      <xdr:spPr>
        <a:xfrm>
          <a:off x="6921500" y="57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24473</xdr:rowOff>
    </xdr:from>
    <xdr:ext cx="469744" cy="259045"/>
    <xdr:sp macro="" textlink="">
      <xdr:nvSpPr>
        <xdr:cNvPr id="307" name="テキスト ボックス 306"/>
        <xdr:cNvSpPr txBox="1"/>
      </xdr:nvSpPr>
      <xdr:spPr>
        <a:xfrm>
          <a:off x="6737427" y="551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5" name="円/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6" name="テキスト ボックス 31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7" name="円/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8" name="テキスト ボックス 317"/>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79756</xdr:rowOff>
    </xdr:from>
    <xdr:to>
      <xdr:col>11</xdr:col>
      <xdr:colOff>358775</xdr:colOff>
      <xdr:row>39</xdr:row>
      <xdr:rowOff>9906</xdr:rowOff>
    </xdr:to>
    <xdr:sp macro="" textlink="">
      <xdr:nvSpPr>
        <xdr:cNvPr id="319" name="円/楕円 318"/>
        <xdr:cNvSpPr/>
      </xdr:nvSpPr>
      <xdr:spPr>
        <a:xfrm>
          <a:off x="7810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1033</xdr:rowOff>
    </xdr:from>
    <xdr:ext cx="378565" cy="259045"/>
    <xdr:sp macro="" textlink="">
      <xdr:nvSpPr>
        <xdr:cNvPr id="320" name="テキスト ボックス 319"/>
        <xdr:cNvSpPr txBox="1"/>
      </xdr:nvSpPr>
      <xdr:spPr>
        <a:xfrm>
          <a:off x="7672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81062</xdr:rowOff>
    </xdr:from>
    <xdr:to>
      <xdr:col>10</xdr:col>
      <xdr:colOff>155575</xdr:colOff>
      <xdr:row>37</xdr:row>
      <xdr:rowOff>11212</xdr:rowOff>
    </xdr:to>
    <xdr:sp macro="" textlink="">
      <xdr:nvSpPr>
        <xdr:cNvPr id="321" name="円/楕円 320"/>
        <xdr:cNvSpPr/>
      </xdr:nvSpPr>
      <xdr:spPr>
        <a:xfrm>
          <a:off x="6921500" y="625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2339</xdr:rowOff>
    </xdr:from>
    <xdr:ext cx="469744" cy="259045"/>
    <xdr:sp macro="" textlink="">
      <xdr:nvSpPr>
        <xdr:cNvPr id="322" name="テキスト ボックス 321"/>
        <xdr:cNvSpPr txBox="1"/>
      </xdr:nvSpPr>
      <xdr:spPr>
        <a:xfrm>
          <a:off x="6737427" y="634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19266</xdr:rowOff>
    </xdr:from>
    <xdr:to>
      <xdr:col>15</xdr:col>
      <xdr:colOff>180340</xdr:colOff>
      <xdr:row>58</xdr:row>
      <xdr:rowOff>44191</xdr:rowOff>
    </xdr:to>
    <xdr:cxnSp macro="">
      <xdr:nvCxnSpPr>
        <xdr:cNvPr id="346" name="直線コネクタ 345"/>
        <xdr:cNvCxnSpPr/>
      </xdr:nvCxnSpPr>
      <xdr:spPr>
        <a:xfrm flipV="1">
          <a:off x="10475595" y="8591766"/>
          <a:ext cx="1270" cy="139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48018</xdr:rowOff>
    </xdr:from>
    <xdr:ext cx="534377" cy="259045"/>
    <xdr:sp macro="" textlink="">
      <xdr:nvSpPr>
        <xdr:cNvPr id="347" name="農林水産業費最小値テキスト"/>
        <xdr:cNvSpPr txBox="1"/>
      </xdr:nvSpPr>
      <xdr:spPr>
        <a:xfrm>
          <a:off x="10528300" y="99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22,534</a:t>
          </a:r>
          <a:endParaRPr kumimoji="1" lang="ja-JP" altLang="en-US" sz="1000" b="1">
            <a:latin typeface="ＭＳ Ｐゴシック"/>
          </a:endParaRPr>
        </a:p>
      </xdr:txBody>
    </xdr:sp>
    <xdr:clientData/>
  </xdr:oneCellAnchor>
  <xdr:twoCellAnchor>
    <xdr:from>
      <xdr:col>15</xdr:col>
      <xdr:colOff>92075</xdr:colOff>
      <xdr:row>58</xdr:row>
      <xdr:rowOff>44191</xdr:rowOff>
    </xdr:from>
    <xdr:to>
      <xdr:col>15</xdr:col>
      <xdr:colOff>269875</xdr:colOff>
      <xdr:row>58</xdr:row>
      <xdr:rowOff>44191</xdr:rowOff>
    </xdr:to>
    <xdr:cxnSp macro="">
      <xdr:nvCxnSpPr>
        <xdr:cNvPr id="348" name="直線コネクタ 347"/>
        <xdr:cNvCxnSpPr/>
      </xdr:nvCxnSpPr>
      <xdr:spPr>
        <a:xfrm>
          <a:off x="10388600" y="9988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137393</xdr:rowOff>
    </xdr:from>
    <xdr:ext cx="599010" cy="259045"/>
    <xdr:sp macro="" textlink="">
      <xdr:nvSpPr>
        <xdr:cNvPr id="349" name="農林水産業費最大値テキスト"/>
        <xdr:cNvSpPr txBox="1"/>
      </xdr:nvSpPr>
      <xdr:spPr>
        <a:xfrm>
          <a:off x="10528300" y="83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205,805</a:t>
          </a:r>
          <a:endParaRPr kumimoji="1" lang="ja-JP" altLang="en-US" sz="1000" b="1">
            <a:latin typeface="ＭＳ Ｐゴシック"/>
          </a:endParaRPr>
        </a:p>
      </xdr:txBody>
    </xdr:sp>
    <xdr:clientData/>
  </xdr:oneCellAnchor>
  <xdr:twoCellAnchor>
    <xdr:from>
      <xdr:col>15</xdr:col>
      <xdr:colOff>92075</xdr:colOff>
      <xdr:row>50</xdr:row>
      <xdr:rowOff>19266</xdr:rowOff>
    </xdr:from>
    <xdr:to>
      <xdr:col>15</xdr:col>
      <xdr:colOff>269875</xdr:colOff>
      <xdr:row>50</xdr:row>
      <xdr:rowOff>19266</xdr:rowOff>
    </xdr:to>
    <xdr:cxnSp macro="">
      <xdr:nvCxnSpPr>
        <xdr:cNvPr id="350" name="直線コネクタ 349"/>
        <xdr:cNvCxnSpPr/>
      </xdr:nvCxnSpPr>
      <xdr:spPr>
        <a:xfrm>
          <a:off x="10388600" y="859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158552</xdr:rowOff>
    </xdr:from>
    <xdr:to>
      <xdr:col>15</xdr:col>
      <xdr:colOff>180975</xdr:colOff>
      <xdr:row>56</xdr:row>
      <xdr:rowOff>3119</xdr:rowOff>
    </xdr:to>
    <xdr:cxnSp macro="">
      <xdr:nvCxnSpPr>
        <xdr:cNvPr id="351" name="直線コネクタ 350"/>
        <xdr:cNvCxnSpPr/>
      </xdr:nvCxnSpPr>
      <xdr:spPr>
        <a:xfrm>
          <a:off x="9639300" y="9588302"/>
          <a:ext cx="838200" cy="1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2922</xdr:rowOff>
    </xdr:from>
    <xdr:ext cx="534377" cy="259045"/>
    <xdr:sp macro="" textlink="">
      <xdr:nvSpPr>
        <xdr:cNvPr id="352" name="農林水産業費平均値テキスト"/>
        <xdr:cNvSpPr txBox="1"/>
      </xdr:nvSpPr>
      <xdr:spPr>
        <a:xfrm>
          <a:off x="10528300" y="960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63,452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24495</xdr:rowOff>
    </xdr:from>
    <xdr:to>
      <xdr:col>15</xdr:col>
      <xdr:colOff>231775</xdr:colOff>
      <xdr:row>56</xdr:row>
      <xdr:rowOff>126095</xdr:rowOff>
    </xdr:to>
    <xdr:sp macro="" textlink="">
      <xdr:nvSpPr>
        <xdr:cNvPr id="353" name="フローチャート : 判断 352"/>
        <xdr:cNvSpPr/>
      </xdr:nvSpPr>
      <xdr:spPr>
        <a:xfrm>
          <a:off x="10426700" y="96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158552</xdr:rowOff>
    </xdr:from>
    <xdr:to>
      <xdr:col>14</xdr:col>
      <xdr:colOff>28575</xdr:colOff>
      <xdr:row>56</xdr:row>
      <xdr:rowOff>53175</xdr:rowOff>
    </xdr:to>
    <xdr:cxnSp macro="">
      <xdr:nvCxnSpPr>
        <xdr:cNvPr id="354" name="直線コネクタ 353"/>
        <xdr:cNvCxnSpPr/>
      </xdr:nvCxnSpPr>
      <xdr:spPr>
        <a:xfrm flipV="1">
          <a:off x="8750300" y="9588302"/>
          <a:ext cx="889000" cy="6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47196</xdr:rowOff>
    </xdr:from>
    <xdr:to>
      <xdr:col>14</xdr:col>
      <xdr:colOff>79375</xdr:colOff>
      <xdr:row>56</xdr:row>
      <xdr:rowOff>148796</xdr:rowOff>
    </xdr:to>
    <xdr:sp macro="" textlink="">
      <xdr:nvSpPr>
        <xdr:cNvPr id="355" name="フローチャート : 判断 354"/>
        <xdr:cNvSpPr/>
      </xdr:nvSpPr>
      <xdr:spPr>
        <a:xfrm>
          <a:off x="9588500" y="964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139923</xdr:rowOff>
    </xdr:from>
    <xdr:ext cx="534377" cy="259045"/>
    <xdr:sp macro="" textlink="">
      <xdr:nvSpPr>
        <xdr:cNvPr id="356" name="テキスト ボックス 355"/>
        <xdr:cNvSpPr txBox="1"/>
      </xdr:nvSpPr>
      <xdr:spPr>
        <a:xfrm>
          <a:off x="9372111" y="974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53175</xdr:rowOff>
    </xdr:from>
    <xdr:to>
      <xdr:col>12</xdr:col>
      <xdr:colOff>511175</xdr:colOff>
      <xdr:row>56</xdr:row>
      <xdr:rowOff>80515</xdr:rowOff>
    </xdr:to>
    <xdr:cxnSp macro="">
      <xdr:nvCxnSpPr>
        <xdr:cNvPr id="357" name="直線コネクタ 356"/>
        <xdr:cNvCxnSpPr/>
      </xdr:nvCxnSpPr>
      <xdr:spPr>
        <a:xfrm flipV="1">
          <a:off x="7861300" y="9654375"/>
          <a:ext cx="889000" cy="2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33564</xdr:rowOff>
    </xdr:from>
    <xdr:to>
      <xdr:col>12</xdr:col>
      <xdr:colOff>561975</xdr:colOff>
      <xdr:row>56</xdr:row>
      <xdr:rowOff>135164</xdr:rowOff>
    </xdr:to>
    <xdr:sp macro="" textlink="">
      <xdr:nvSpPr>
        <xdr:cNvPr id="358" name="フローチャート : 判断 357"/>
        <xdr:cNvSpPr/>
      </xdr:nvSpPr>
      <xdr:spPr>
        <a:xfrm>
          <a:off x="8699500" y="96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126291</xdr:rowOff>
    </xdr:from>
    <xdr:ext cx="534377" cy="259045"/>
    <xdr:sp macro="" textlink="">
      <xdr:nvSpPr>
        <xdr:cNvPr id="359" name="テキスト ボックス 358"/>
        <xdr:cNvSpPr txBox="1"/>
      </xdr:nvSpPr>
      <xdr:spPr>
        <a:xfrm>
          <a:off x="8483111" y="97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33706</xdr:rowOff>
    </xdr:from>
    <xdr:to>
      <xdr:col>11</xdr:col>
      <xdr:colOff>307975</xdr:colOff>
      <xdr:row>56</xdr:row>
      <xdr:rowOff>80515</xdr:rowOff>
    </xdr:to>
    <xdr:cxnSp macro="">
      <xdr:nvCxnSpPr>
        <xdr:cNvPr id="360" name="直線コネクタ 359"/>
        <xdr:cNvCxnSpPr/>
      </xdr:nvCxnSpPr>
      <xdr:spPr>
        <a:xfrm>
          <a:off x="6972300" y="9463456"/>
          <a:ext cx="889000" cy="21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28222</xdr:rowOff>
    </xdr:from>
    <xdr:to>
      <xdr:col>11</xdr:col>
      <xdr:colOff>358775</xdr:colOff>
      <xdr:row>56</xdr:row>
      <xdr:rowOff>129822</xdr:rowOff>
    </xdr:to>
    <xdr:sp macro="" textlink="">
      <xdr:nvSpPr>
        <xdr:cNvPr id="361" name="フローチャート : 判断 360"/>
        <xdr:cNvSpPr/>
      </xdr:nvSpPr>
      <xdr:spPr>
        <a:xfrm>
          <a:off x="7810500" y="96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146349</xdr:rowOff>
    </xdr:from>
    <xdr:ext cx="534377" cy="259045"/>
    <xdr:sp macro="" textlink="">
      <xdr:nvSpPr>
        <xdr:cNvPr id="362" name="テキスト ボックス 361"/>
        <xdr:cNvSpPr txBox="1"/>
      </xdr:nvSpPr>
      <xdr:spPr>
        <a:xfrm>
          <a:off x="7594111" y="940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69400</xdr:rowOff>
    </xdr:from>
    <xdr:to>
      <xdr:col>10</xdr:col>
      <xdr:colOff>155575</xdr:colOff>
      <xdr:row>56</xdr:row>
      <xdr:rowOff>171000</xdr:rowOff>
    </xdr:to>
    <xdr:sp macro="" textlink="">
      <xdr:nvSpPr>
        <xdr:cNvPr id="363" name="フローチャート : 判断 362"/>
        <xdr:cNvSpPr/>
      </xdr:nvSpPr>
      <xdr:spPr>
        <a:xfrm>
          <a:off x="6921500" y="96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162127</xdr:rowOff>
    </xdr:from>
    <xdr:ext cx="534377" cy="259045"/>
    <xdr:sp macro="" textlink="">
      <xdr:nvSpPr>
        <xdr:cNvPr id="364" name="テキスト ボックス 363"/>
        <xdr:cNvSpPr txBox="1"/>
      </xdr:nvSpPr>
      <xdr:spPr>
        <a:xfrm>
          <a:off x="6705111" y="97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123769</xdr:rowOff>
    </xdr:from>
    <xdr:to>
      <xdr:col>15</xdr:col>
      <xdr:colOff>231775</xdr:colOff>
      <xdr:row>56</xdr:row>
      <xdr:rowOff>53919</xdr:rowOff>
    </xdr:to>
    <xdr:sp macro="" textlink="">
      <xdr:nvSpPr>
        <xdr:cNvPr id="370" name="円/楕円 369"/>
        <xdr:cNvSpPr/>
      </xdr:nvSpPr>
      <xdr:spPr>
        <a:xfrm>
          <a:off x="10426700" y="955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146646</xdr:rowOff>
    </xdr:from>
    <xdr:ext cx="534377" cy="259045"/>
    <xdr:sp macro="" textlink="">
      <xdr:nvSpPr>
        <xdr:cNvPr id="371" name="農林水産業費該当値テキスト"/>
        <xdr:cNvSpPr txBox="1"/>
      </xdr:nvSpPr>
      <xdr:spPr>
        <a:xfrm>
          <a:off x="10528300" y="940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72,924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107752</xdr:rowOff>
    </xdr:from>
    <xdr:to>
      <xdr:col>14</xdr:col>
      <xdr:colOff>79375</xdr:colOff>
      <xdr:row>56</xdr:row>
      <xdr:rowOff>37902</xdr:rowOff>
    </xdr:to>
    <xdr:sp macro="" textlink="">
      <xdr:nvSpPr>
        <xdr:cNvPr id="372" name="円/楕円 371"/>
        <xdr:cNvSpPr/>
      </xdr:nvSpPr>
      <xdr:spPr>
        <a:xfrm>
          <a:off x="9588500" y="953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54429</xdr:rowOff>
    </xdr:from>
    <xdr:ext cx="534377" cy="259045"/>
    <xdr:sp macro="" textlink="">
      <xdr:nvSpPr>
        <xdr:cNvPr id="373" name="テキスト ボックス 372"/>
        <xdr:cNvSpPr txBox="1"/>
      </xdr:nvSpPr>
      <xdr:spPr>
        <a:xfrm>
          <a:off x="9372111" y="93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75,026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2375</xdr:rowOff>
    </xdr:from>
    <xdr:to>
      <xdr:col>12</xdr:col>
      <xdr:colOff>561975</xdr:colOff>
      <xdr:row>56</xdr:row>
      <xdr:rowOff>103975</xdr:rowOff>
    </xdr:to>
    <xdr:sp macro="" textlink="">
      <xdr:nvSpPr>
        <xdr:cNvPr id="374" name="円/楕円 373"/>
        <xdr:cNvSpPr/>
      </xdr:nvSpPr>
      <xdr:spPr>
        <a:xfrm>
          <a:off x="8699500" y="96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120502</xdr:rowOff>
    </xdr:from>
    <xdr:ext cx="534377" cy="259045"/>
    <xdr:sp macro="" textlink="">
      <xdr:nvSpPr>
        <xdr:cNvPr id="375" name="テキスト ボックス 374"/>
        <xdr:cNvSpPr txBox="1"/>
      </xdr:nvSpPr>
      <xdr:spPr>
        <a:xfrm>
          <a:off x="8483111" y="937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66,355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29715</xdr:rowOff>
    </xdr:from>
    <xdr:to>
      <xdr:col>11</xdr:col>
      <xdr:colOff>358775</xdr:colOff>
      <xdr:row>56</xdr:row>
      <xdr:rowOff>131315</xdr:rowOff>
    </xdr:to>
    <xdr:sp macro="" textlink="">
      <xdr:nvSpPr>
        <xdr:cNvPr id="376" name="円/楕円 375"/>
        <xdr:cNvSpPr/>
      </xdr:nvSpPr>
      <xdr:spPr>
        <a:xfrm>
          <a:off x="7810500" y="963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122442</xdr:rowOff>
    </xdr:from>
    <xdr:ext cx="534377" cy="259045"/>
    <xdr:sp macro="" textlink="">
      <xdr:nvSpPr>
        <xdr:cNvPr id="377" name="テキスト ボックス 376"/>
        <xdr:cNvSpPr txBox="1"/>
      </xdr:nvSpPr>
      <xdr:spPr>
        <a:xfrm>
          <a:off x="7594111" y="972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62,767</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154356</xdr:rowOff>
    </xdr:from>
    <xdr:to>
      <xdr:col>10</xdr:col>
      <xdr:colOff>155575</xdr:colOff>
      <xdr:row>55</xdr:row>
      <xdr:rowOff>84506</xdr:rowOff>
    </xdr:to>
    <xdr:sp macro="" textlink="">
      <xdr:nvSpPr>
        <xdr:cNvPr id="378" name="円/楕円 377"/>
        <xdr:cNvSpPr/>
      </xdr:nvSpPr>
      <xdr:spPr>
        <a:xfrm>
          <a:off x="6921500" y="941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101033</xdr:rowOff>
    </xdr:from>
    <xdr:ext cx="534377" cy="259045"/>
    <xdr:sp macro="" textlink="">
      <xdr:nvSpPr>
        <xdr:cNvPr id="379" name="テキスト ボックス 378"/>
        <xdr:cNvSpPr txBox="1"/>
      </xdr:nvSpPr>
      <xdr:spPr>
        <a:xfrm>
          <a:off x="6705111" y="918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141554</xdr:rowOff>
    </xdr:from>
    <xdr:to>
      <xdr:col>15</xdr:col>
      <xdr:colOff>180340</xdr:colOff>
      <xdr:row>79</xdr:row>
      <xdr:rowOff>14897</xdr:rowOff>
    </xdr:to>
    <xdr:cxnSp macro="">
      <xdr:nvCxnSpPr>
        <xdr:cNvPr id="403" name="直線コネクタ 402"/>
        <xdr:cNvCxnSpPr/>
      </xdr:nvCxnSpPr>
      <xdr:spPr>
        <a:xfrm flipV="1">
          <a:off x="10475595" y="11971604"/>
          <a:ext cx="1270" cy="15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18724</xdr:rowOff>
    </xdr:from>
    <xdr:ext cx="469744" cy="259045"/>
    <xdr:sp macro="" textlink="">
      <xdr:nvSpPr>
        <xdr:cNvPr id="404" name="商工費最小値テキスト"/>
        <xdr:cNvSpPr txBox="1"/>
      </xdr:nvSpPr>
      <xdr:spPr>
        <a:xfrm>
          <a:off x="10528300" y="1356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2,327</a:t>
          </a:r>
          <a:endParaRPr kumimoji="1" lang="ja-JP" altLang="en-US" sz="1000" b="1">
            <a:latin typeface="ＭＳ Ｐゴシック"/>
          </a:endParaRPr>
        </a:p>
      </xdr:txBody>
    </xdr:sp>
    <xdr:clientData/>
  </xdr:oneCellAnchor>
  <xdr:twoCellAnchor>
    <xdr:from>
      <xdr:col>15</xdr:col>
      <xdr:colOff>92075</xdr:colOff>
      <xdr:row>79</xdr:row>
      <xdr:rowOff>14897</xdr:rowOff>
    </xdr:from>
    <xdr:to>
      <xdr:col>15</xdr:col>
      <xdr:colOff>269875</xdr:colOff>
      <xdr:row>79</xdr:row>
      <xdr:rowOff>14897</xdr:rowOff>
    </xdr:to>
    <xdr:cxnSp macro="">
      <xdr:nvCxnSpPr>
        <xdr:cNvPr id="405" name="直線コネクタ 404"/>
        <xdr:cNvCxnSpPr/>
      </xdr:nvCxnSpPr>
      <xdr:spPr>
        <a:xfrm>
          <a:off x="10388600" y="1355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88231</xdr:rowOff>
    </xdr:from>
    <xdr:ext cx="599010" cy="259045"/>
    <xdr:sp macro="" textlink="">
      <xdr:nvSpPr>
        <xdr:cNvPr id="406" name="商工費最大値テキスト"/>
        <xdr:cNvSpPr txBox="1"/>
      </xdr:nvSpPr>
      <xdr:spPr>
        <a:xfrm>
          <a:off x="10528300" y="1174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127,354</a:t>
          </a:r>
          <a:endParaRPr kumimoji="1" lang="ja-JP" altLang="en-US" sz="1000" b="1">
            <a:latin typeface="ＭＳ Ｐゴシック"/>
          </a:endParaRPr>
        </a:p>
      </xdr:txBody>
    </xdr:sp>
    <xdr:clientData/>
  </xdr:oneCellAnchor>
  <xdr:twoCellAnchor>
    <xdr:from>
      <xdr:col>15</xdr:col>
      <xdr:colOff>92075</xdr:colOff>
      <xdr:row>69</xdr:row>
      <xdr:rowOff>141554</xdr:rowOff>
    </xdr:from>
    <xdr:to>
      <xdr:col>15</xdr:col>
      <xdr:colOff>269875</xdr:colOff>
      <xdr:row>69</xdr:row>
      <xdr:rowOff>141554</xdr:rowOff>
    </xdr:to>
    <xdr:cxnSp macro="">
      <xdr:nvCxnSpPr>
        <xdr:cNvPr id="407" name="直線コネクタ 406"/>
        <xdr:cNvCxnSpPr/>
      </xdr:nvCxnSpPr>
      <xdr:spPr>
        <a:xfrm>
          <a:off x="10388600" y="1197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86410</xdr:rowOff>
    </xdr:from>
    <xdr:to>
      <xdr:col>15</xdr:col>
      <xdr:colOff>180975</xdr:colOff>
      <xdr:row>78</xdr:row>
      <xdr:rowOff>106223</xdr:rowOff>
    </xdr:to>
    <xdr:cxnSp macro="">
      <xdr:nvCxnSpPr>
        <xdr:cNvPr id="408" name="直線コネクタ 407"/>
        <xdr:cNvCxnSpPr/>
      </xdr:nvCxnSpPr>
      <xdr:spPr>
        <a:xfrm>
          <a:off x="9639300" y="13459510"/>
          <a:ext cx="8382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96626</xdr:rowOff>
    </xdr:from>
    <xdr:ext cx="534377" cy="259045"/>
    <xdr:sp macro="" textlink="">
      <xdr:nvSpPr>
        <xdr:cNvPr id="409" name="商工費平均値テキスト"/>
        <xdr:cNvSpPr txBox="1"/>
      </xdr:nvSpPr>
      <xdr:spPr>
        <a:xfrm>
          <a:off x="10528300" y="13126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73749</xdr:rowOff>
    </xdr:from>
    <xdr:to>
      <xdr:col>15</xdr:col>
      <xdr:colOff>231775</xdr:colOff>
      <xdr:row>78</xdr:row>
      <xdr:rowOff>3899</xdr:rowOff>
    </xdr:to>
    <xdr:sp macro="" textlink="">
      <xdr:nvSpPr>
        <xdr:cNvPr id="410" name="フローチャート : 判断 409"/>
        <xdr:cNvSpPr/>
      </xdr:nvSpPr>
      <xdr:spPr>
        <a:xfrm>
          <a:off x="10426700" y="132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86410</xdr:rowOff>
    </xdr:from>
    <xdr:to>
      <xdr:col>14</xdr:col>
      <xdr:colOff>28575</xdr:colOff>
      <xdr:row>78</xdr:row>
      <xdr:rowOff>127012</xdr:rowOff>
    </xdr:to>
    <xdr:cxnSp macro="">
      <xdr:nvCxnSpPr>
        <xdr:cNvPr id="411" name="直線コネクタ 410"/>
        <xdr:cNvCxnSpPr/>
      </xdr:nvCxnSpPr>
      <xdr:spPr>
        <a:xfrm flipV="1">
          <a:off x="8750300" y="13459510"/>
          <a:ext cx="889000" cy="4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6223</xdr:rowOff>
    </xdr:from>
    <xdr:to>
      <xdr:col>14</xdr:col>
      <xdr:colOff>79375</xdr:colOff>
      <xdr:row>77</xdr:row>
      <xdr:rowOff>107823</xdr:rowOff>
    </xdr:to>
    <xdr:sp macro="" textlink="">
      <xdr:nvSpPr>
        <xdr:cNvPr id="412" name="フローチャート : 判断 411"/>
        <xdr:cNvSpPr/>
      </xdr:nvSpPr>
      <xdr:spPr>
        <a:xfrm>
          <a:off x="9588500" y="1320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124350</xdr:rowOff>
    </xdr:from>
    <xdr:ext cx="534377" cy="259045"/>
    <xdr:sp macro="" textlink="">
      <xdr:nvSpPr>
        <xdr:cNvPr id="413" name="テキスト ボックス 412"/>
        <xdr:cNvSpPr txBox="1"/>
      </xdr:nvSpPr>
      <xdr:spPr>
        <a:xfrm>
          <a:off x="9372111" y="1298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127012</xdr:rowOff>
    </xdr:from>
    <xdr:to>
      <xdr:col>12</xdr:col>
      <xdr:colOff>511175</xdr:colOff>
      <xdr:row>78</xdr:row>
      <xdr:rowOff>136513</xdr:rowOff>
    </xdr:to>
    <xdr:cxnSp macro="">
      <xdr:nvCxnSpPr>
        <xdr:cNvPr id="414" name="直線コネクタ 413"/>
        <xdr:cNvCxnSpPr/>
      </xdr:nvCxnSpPr>
      <xdr:spPr>
        <a:xfrm flipV="1">
          <a:off x="7861300" y="13500112"/>
          <a:ext cx="889000" cy="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86195</xdr:rowOff>
    </xdr:from>
    <xdr:to>
      <xdr:col>12</xdr:col>
      <xdr:colOff>561975</xdr:colOff>
      <xdr:row>78</xdr:row>
      <xdr:rowOff>16345</xdr:rowOff>
    </xdr:to>
    <xdr:sp macro="" textlink="">
      <xdr:nvSpPr>
        <xdr:cNvPr id="415" name="フローチャート : 判断 414"/>
        <xdr:cNvSpPr/>
      </xdr:nvSpPr>
      <xdr:spPr>
        <a:xfrm>
          <a:off x="8699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32872</xdr:rowOff>
    </xdr:from>
    <xdr:ext cx="534377" cy="259045"/>
    <xdr:sp macro="" textlink="">
      <xdr:nvSpPr>
        <xdr:cNvPr id="416" name="テキスト ボックス 415"/>
        <xdr:cNvSpPr txBox="1"/>
      </xdr:nvSpPr>
      <xdr:spPr>
        <a:xfrm>
          <a:off x="8483111" y="130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136513</xdr:rowOff>
    </xdr:from>
    <xdr:to>
      <xdr:col>11</xdr:col>
      <xdr:colOff>307975</xdr:colOff>
      <xdr:row>78</xdr:row>
      <xdr:rowOff>164071</xdr:rowOff>
    </xdr:to>
    <xdr:cxnSp macro="">
      <xdr:nvCxnSpPr>
        <xdr:cNvPr id="417" name="直線コネクタ 416"/>
        <xdr:cNvCxnSpPr/>
      </xdr:nvCxnSpPr>
      <xdr:spPr>
        <a:xfrm flipV="1">
          <a:off x="6972300" y="13509613"/>
          <a:ext cx="889000" cy="2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108293</xdr:rowOff>
    </xdr:from>
    <xdr:to>
      <xdr:col>11</xdr:col>
      <xdr:colOff>358775</xdr:colOff>
      <xdr:row>78</xdr:row>
      <xdr:rowOff>38443</xdr:rowOff>
    </xdr:to>
    <xdr:sp macro="" textlink="">
      <xdr:nvSpPr>
        <xdr:cNvPr id="418" name="フローチャート : 判断 417"/>
        <xdr:cNvSpPr/>
      </xdr:nvSpPr>
      <xdr:spPr>
        <a:xfrm>
          <a:off x="7810500" y="1330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54970</xdr:rowOff>
    </xdr:from>
    <xdr:ext cx="534377" cy="259045"/>
    <xdr:sp macro="" textlink="">
      <xdr:nvSpPr>
        <xdr:cNvPr id="419" name="テキスト ボックス 418"/>
        <xdr:cNvSpPr txBox="1"/>
      </xdr:nvSpPr>
      <xdr:spPr>
        <a:xfrm>
          <a:off x="7594111" y="13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111113</xdr:rowOff>
    </xdr:from>
    <xdr:to>
      <xdr:col>10</xdr:col>
      <xdr:colOff>155575</xdr:colOff>
      <xdr:row>78</xdr:row>
      <xdr:rowOff>41263</xdr:rowOff>
    </xdr:to>
    <xdr:sp macro="" textlink="">
      <xdr:nvSpPr>
        <xdr:cNvPr id="420" name="フローチャート : 判断 419"/>
        <xdr:cNvSpPr/>
      </xdr:nvSpPr>
      <xdr:spPr>
        <a:xfrm>
          <a:off x="6921500" y="133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57790</xdr:rowOff>
    </xdr:from>
    <xdr:ext cx="534377" cy="259045"/>
    <xdr:sp macro="" textlink="">
      <xdr:nvSpPr>
        <xdr:cNvPr id="421" name="テキスト ボックス 420"/>
        <xdr:cNvSpPr txBox="1"/>
      </xdr:nvSpPr>
      <xdr:spPr>
        <a:xfrm>
          <a:off x="6705111" y="130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55423</xdr:rowOff>
    </xdr:from>
    <xdr:to>
      <xdr:col>15</xdr:col>
      <xdr:colOff>231775</xdr:colOff>
      <xdr:row>78</xdr:row>
      <xdr:rowOff>157023</xdr:rowOff>
    </xdr:to>
    <xdr:sp macro="" textlink="">
      <xdr:nvSpPr>
        <xdr:cNvPr id="427" name="円/楕円 426"/>
        <xdr:cNvSpPr/>
      </xdr:nvSpPr>
      <xdr:spPr>
        <a:xfrm>
          <a:off x="10426700" y="134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141800</xdr:rowOff>
    </xdr:from>
    <xdr:ext cx="469744" cy="259045"/>
    <xdr:sp macro="" textlink="">
      <xdr:nvSpPr>
        <xdr:cNvPr id="428" name="商工費該当値テキスト"/>
        <xdr:cNvSpPr txBox="1"/>
      </xdr:nvSpPr>
      <xdr:spPr>
        <a:xfrm>
          <a:off x="10528300" y="1334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35610</xdr:rowOff>
    </xdr:from>
    <xdr:to>
      <xdr:col>14</xdr:col>
      <xdr:colOff>79375</xdr:colOff>
      <xdr:row>78</xdr:row>
      <xdr:rowOff>137210</xdr:rowOff>
    </xdr:to>
    <xdr:sp macro="" textlink="">
      <xdr:nvSpPr>
        <xdr:cNvPr id="429" name="円/楕円 428"/>
        <xdr:cNvSpPr/>
      </xdr:nvSpPr>
      <xdr:spPr>
        <a:xfrm>
          <a:off x="9588500" y="134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128337</xdr:rowOff>
    </xdr:from>
    <xdr:ext cx="534377" cy="259045"/>
    <xdr:sp macro="" textlink="">
      <xdr:nvSpPr>
        <xdr:cNvPr id="430" name="テキスト ボックス 429"/>
        <xdr:cNvSpPr txBox="1"/>
      </xdr:nvSpPr>
      <xdr:spPr>
        <a:xfrm>
          <a:off x="9372111" y="1350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76212</xdr:rowOff>
    </xdr:from>
    <xdr:to>
      <xdr:col>12</xdr:col>
      <xdr:colOff>561975</xdr:colOff>
      <xdr:row>79</xdr:row>
      <xdr:rowOff>6362</xdr:rowOff>
    </xdr:to>
    <xdr:sp macro="" textlink="">
      <xdr:nvSpPr>
        <xdr:cNvPr id="431" name="円/楕円 430"/>
        <xdr:cNvSpPr/>
      </xdr:nvSpPr>
      <xdr:spPr>
        <a:xfrm>
          <a:off x="8699500" y="1344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168939</xdr:rowOff>
    </xdr:from>
    <xdr:ext cx="469744" cy="259045"/>
    <xdr:sp macro="" textlink="">
      <xdr:nvSpPr>
        <xdr:cNvPr id="432" name="テキスト ボックス 431"/>
        <xdr:cNvSpPr txBox="1"/>
      </xdr:nvSpPr>
      <xdr:spPr>
        <a:xfrm>
          <a:off x="8515427" y="1354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85713</xdr:rowOff>
    </xdr:from>
    <xdr:to>
      <xdr:col>11</xdr:col>
      <xdr:colOff>358775</xdr:colOff>
      <xdr:row>79</xdr:row>
      <xdr:rowOff>15863</xdr:rowOff>
    </xdr:to>
    <xdr:sp macro="" textlink="">
      <xdr:nvSpPr>
        <xdr:cNvPr id="433" name="円/楕円 432"/>
        <xdr:cNvSpPr/>
      </xdr:nvSpPr>
      <xdr:spPr>
        <a:xfrm>
          <a:off x="7810500" y="134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6990</xdr:rowOff>
    </xdr:from>
    <xdr:ext cx="469744" cy="259045"/>
    <xdr:sp macro="" textlink="">
      <xdr:nvSpPr>
        <xdr:cNvPr id="434" name="テキスト ボックス 433"/>
        <xdr:cNvSpPr txBox="1"/>
      </xdr:nvSpPr>
      <xdr:spPr>
        <a:xfrm>
          <a:off x="7626427" y="1355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113271</xdr:rowOff>
    </xdr:from>
    <xdr:to>
      <xdr:col>10</xdr:col>
      <xdr:colOff>155575</xdr:colOff>
      <xdr:row>79</xdr:row>
      <xdr:rowOff>43421</xdr:rowOff>
    </xdr:to>
    <xdr:sp macro="" textlink="">
      <xdr:nvSpPr>
        <xdr:cNvPr id="435" name="円/楕円 434"/>
        <xdr:cNvSpPr/>
      </xdr:nvSpPr>
      <xdr:spPr>
        <a:xfrm>
          <a:off x="6921500" y="1348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34548</xdr:rowOff>
    </xdr:from>
    <xdr:ext cx="469744" cy="259045"/>
    <xdr:sp macro="" textlink="">
      <xdr:nvSpPr>
        <xdr:cNvPr id="436" name="テキスト ボックス 435"/>
        <xdr:cNvSpPr txBox="1"/>
      </xdr:nvSpPr>
      <xdr:spPr>
        <a:xfrm>
          <a:off x="6737427" y="1357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2" name="テキスト ボックス 45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4" name="テキスト ボックス 45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6" name="テキスト ボックス 45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92749</xdr:rowOff>
    </xdr:from>
    <xdr:to>
      <xdr:col>15</xdr:col>
      <xdr:colOff>180340</xdr:colOff>
      <xdr:row>99</xdr:row>
      <xdr:rowOff>27632</xdr:rowOff>
    </xdr:to>
    <xdr:cxnSp macro="">
      <xdr:nvCxnSpPr>
        <xdr:cNvPr id="460" name="直線コネクタ 459"/>
        <xdr:cNvCxnSpPr/>
      </xdr:nvCxnSpPr>
      <xdr:spPr>
        <a:xfrm flipV="1">
          <a:off x="10475595" y="15694699"/>
          <a:ext cx="1270" cy="130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44250</xdr:rowOff>
    </xdr:from>
    <xdr:ext cx="534377" cy="259045"/>
    <xdr:sp macro="" textlink="">
      <xdr:nvSpPr>
        <xdr:cNvPr id="461" name="土木費最小値テキスト"/>
        <xdr:cNvSpPr txBox="1"/>
      </xdr:nvSpPr>
      <xdr:spPr>
        <a:xfrm>
          <a:off x="10528300" y="170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22,071</a:t>
          </a:r>
          <a:endParaRPr kumimoji="1" lang="ja-JP" altLang="en-US" sz="1000" b="1">
            <a:latin typeface="ＭＳ Ｐゴシック"/>
          </a:endParaRPr>
        </a:p>
      </xdr:txBody>
    </xdr:sp>
    <xdr:clientData/>
  </xdr:oneCellAnchor>
  <xdr:twoCellAnchor>
    <xdr:from>
      <xdr:col>15</xdr:col>
      <xdr:colOff>92075</xdr:colOff>
      <xdr:row>99</xdr:row>
      <xdr:rowOff>27632</xdr:rowOff>
    </xdr:from>
    <xdr:to>
      <xdr:col>15</xdr:col>
      <xdr:colOff>269875</xdr:colOff>
      <xdr:row>99</xdr:row>
      <xdr:rowOff>27632</xdr:rowOff>
    </xdr:to>
    <xdr:cxnSp macro="">
      <xdr:nvCxnSpPr>
        <xdr:cNvPr id="462" name="直線コネクタ 461"/>
        <xdr:cNvCxnSpPr/>
      </xdr:nvCxnSpPr>
      <xdr:spPr>
        <a:xfrm>
          <a:off x="10388600" y="1700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39426</xdr:rowOff>
    </xdr:from>
    <xdr:ext cx="690189" cy="259045"/>
    <xdr:sp macro="" textlink="">
      <xdr:nvSpPr>
        <xdr:cNvPr id="463" name="土木費最大値テキスト"/>
        <xdr:cNvSpPr txBox="1"/>
      </xdr:nvSpPr>
      <xdr:spPr>
        <a:xfrm>
          <a:off x="10528300" y="15469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1,736,614</a:t>
          </a:r>
          <a:endParaRPr kumimoji="1" lang="ja-JP" altLang="en-US" sz="1000" b="1">
            <a:latin typeface="ＭＳ Ｐゴシック"/>
          </a:endParaRPr>
        </a:p>
      </xdr:txBody>
    </xdr:sp>
    <xdr:clientData/>
  </xdr:oneCellAnchor>
  <xdr:twoCellAnchor>
    <xdr:from>
      <xdr:col>15</xdr:col>
      <xdr:colOff>92075</xdr:colOff>
      <xdr:row>91</xdr:row>
      <xdr:rowOff>92749</xdr:rowOff>
    </xdr:from>
    <xdr:to>
      <xdr:col>15</xdr:col>
      <xdr:colOff>269875</xdr:colOff>
      <xdr:row>91</xdr:row>
      <xdr:rowOff>92749</xdr:rowOff>
    </xdr:to>
    <xdr:cxnSp macro="">
      <xdr:nvCxnSpPr>
        <xdr:cNvPr id="464" name="直線コネクタ 463"/>
        <xdr:cNvCxnSpPr/>
      </xdr:nvCxnSpPr>
      <xdr:spPr>
        <a:xfrm>
          <a:off x="10388600" y="156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162254</xdr:rowOff>
    </xdr:from>
    <xdr:to>
      <xdr:col>15</xdr:col>
      <xdr:colOff>180975</xdr:colOff>
      <xdr:row>99</xdr:row>
      <xdr:rowOff>760</xdr:rowOff>
    </xdr:to>
    <xdr:cxnSp macro="">
      <xdr:nvCxnSpPr>
        <xdr:cNvPr id="465" name="直線コネクタ 464"/>
        <xdr:cNvCxnSpPr/>
      </xdr:nvCxnSpPr>
      <xdr:spPr>
        <a:xfrm flipV="1">
          <a:off x="9639300" y="16964354"/>
          <a:ext cx="8382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133149</xdr:rowOff>
    </xdr:from>
    <xdr:ext cx="534377" cy="259045"/>
    <xdr:sp macro="" textlink="">
      <xdr:nvSpPr>
        <xdr:cNvPr id="466" name="土木費平均値テキスト"/>
        <xdr:cNvSpPr txBox="1"/>
      </xdr:nvSpPr>
      <xdr:spPr>
        <a:xfrm>
          <a:off x="10528300" y="1676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71,952</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110272</xdr:rowOff>
    </xdr:from>
    <xdr:to>
      <xdr:col>15</xdr:col>
      <xdr:colOff>231775</xdr:colOff>
      <xdr:row>99</xdr:row>
      <xdr:rowOff>40422</xdr:rowOff>
    </xdr:to>
    <xdr:sp macro="" textlink="">
      <xdr:nvSpPr>
        <xdr:cNvPr id="467" name="フローチャート : 判断 466"/>
        <xdr:cNvSpPr/>
      </xdr:nvSpPr>
      <xdr:spPr>
        <a:xfrm>
          <a:off x="10426700" y="1691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169094</xdr:rowOff>
    </xdr:from>
    <xdr:to>
      <xdr:col>14</xdr:col>
      <xdr:colOff>28575</xdr:colOff>
      <xdr:row>99</xdr:row>
      <xdr:rowOff>760</xdr:rowOff>
    </xdr:to>
    <xdr:cxnSp macro="">
      <xdr:nvCxnSpPr>
        <xdr:cNvPr id="468" name="直線コネクタ 467"/>
        <xdr:cNvCxnSpPr/>
      </xdr:nvCxnSpPr>
      <xdr:spPr>
        <a:xfrm>
          <a:off x="8750300" y="16971194"/>
          <a:ext cx="88900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114795</xdr:rowOff>
    </xdr:from>
    <xdr:to>
      <xdr:col>14</xdr:col>
      <xdr:colOff>79375</xdr:colOff>
      <xdr:row>99</xdr:row>
      <xdr:rowOff>44945</xdr:rowOff>
    </xdr:to>
    <xdr:sp macro="" textlink="">
      <xdr:nvSpPr>
        <xdr:cNvPr id="469" name="フローチャート : 判断 468"/>
        <xdr:cNvSpPr/>
      </xdr:nvSpPr>
      <xdr:spPr>
        <a:xfrm>
          <a:off x="9588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61472</xdr:rowOff>
    </xdr:from>
    <xdr:ext cx="534377" cy="259045"/>
    <xdr:sp macro="" textlink="">
      <xdr:nvSpPr>
        <xdr:cNvPr id="470" name="テキスト ボックス 469"/>
        <xdr:cNvSpPr txBox="1"/>
      </xdr:nvSpPr>
      <xdr:spPr>
        <a:xfrm>
          <a:off x="9372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169094</xdr:rowOff>
    </xdr:from>
    <xdr:to>
      <xdr:col>12</xdr:col>
      <xdr:colOff>511175</xdr:colOff>
      <xdr:row>99</xdr:row>
      <xdr:rowOff>9940</xdr:rowOff>
    </xdr:to>
    <xdr:cxnSp macro="">
      <xdr:nvCxnSpPr>
        <xdr:cNvPr id="471" name="直線コネクタ 470"/>
        <xdr:cNvCxnSpPr/>
      </xdr:nvCxnSpPr>
      <xdr:spPr>
        <a:xfrm flipV="1">
          <a:off x="7861300" y="16971194"/>
          <a:ext cx="889000" cy="1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104990</xdr:rowOff>
    </xdr:from>
    <xdr:to>
      <xdr:col>12</xdr:col>
      <xdr:colOff>561975</xdr:colOff>
      <xdr:row>99</xdr:row>
      <xdr:rowOff>35140</xdr:rowOff>
    </xdr:to>
    <xdr:sp macro="" textlink="">
      <xdr:nvSpPr>
        <xdr:cNvPr id="472" name="フローチャート : 判断 471"/>
        <xdr:cNvSpPr/>
      </xdr:nvSpPr>
      <xdr:spPr>
        <a:xfrm>
          <a:off x="8699500" y="1690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51667</xdr:rowOff>
    </xdr:from>
    <xdr:ext cx="534377" cy="259045"/>
    <xdr:sp macro="" textlink="">
      <xdr:nvSpPr>
        <xdr:cNvPr id="473" name="テキスト ボックス 472"/>
        <xdr:cNvSpPr txBox="1"/>
      </xdr:nvSpPr>
      <xdr:spPr>
        <a:xfrm>
          <a:off x="8483111" y="1668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9940</xdr:rowOff>
    </xdr:from>
    <xdr:to>
      <xdr:col>11</xdr:col>
      <xdr:colOff>307975</xdr:colOff>
      <xdr:row>99</xdr:row>
      <xdr:rowOff>16382</xdr:rowOff>
    </xdr:to>
    <xdr:cxnSp macro="">
      <xdr:nvCxnSpPr>
        <xdr:cNvPr id="474" name="直線コネクタ 473"/>
        <xdr:cNvCxnSpPr/>
      </xdr:nvCxnSpPr>
      <xdr:spPr>
        <a:xfrm flipV="1">
          <a:off x="6972300" y="16983490"/>
          <a:ext cx="889000" cy="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106313</xdr:rowOff>
    </xdr:from>
    <xdr:to>
      <xdr:col>11</xdr:col>
      <xdr:colOff>358775</xdr:colOff>
      <xdr:row>99</xdr:row>
      <xdr:rowOff>36463</xdr:rowOff>
    </xdr:to>
    <xdr:sp macro="" textlink="">
      <xdr:nvSpPr>
        <xdr:cNvPr id="475" name="フローチャート : 判断 474"/>
        <xdr:cNvSpPr/>
      </xdr:nvSpPr>
      <xdr:spPr>
        <a:xfrm>
          <a:off x="7810500" y="16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52990</xdr:rowOff>
    </xdr:from>
    <xdr:ext cx="534377" cy="259045"/>
    <xdr:sp macro="" textlink="">
      <xdr:nvSpPr>
        <xdr:cNvPr id="476" name="テキスト ボックス 475"/>
        <xdr:cNvSpPr txBox="1"/>
      </xdr:nvSpPr>
      <xdr:spPr>
        <a:xfrm>
          <a:off x="7594111" y="166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116691</xdr:rowOff>
    </xdr:from>
    <xdr:to>
      <xdr:col>10</xdr:col>
      <xdr:colOff>155575</xdr:colOff>
      <xdr:row>99</xdr:row>
      <xdr:rowOff>46841</xdr:rowOff>
    </xdr:to>
    <xdr:sp macro="" textlink="">
      <xdr:nvSpPr>
        <xdr:cNvPr id="477" name="フローチャート : 判断 476"/>
        <xdr:cNvSpPr/>
      </xdr:nvSpPr>
      <xdr:spPr>
        <a:xfrm>
          <a:off x="6921500" y="1691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63368</xdr:rowOff>
    </xdr:from>
    <xdr:ext cx="534377" cy="259045"/>
    <xdr:sp macro="" textlink="">
      <xdr:nvSpPr>
        <xdr:cNvPr id="478" name="テキスト ボックス 477"/>
        <xdr:cNvSpPr txBox="1"/>
      </xdr:nvSpPr>
      <xdr:spPr>
        <a:xfrm>
          <a:off x="6705111" y="166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111454</xdr:rowOff>
    </xdr:from>
    <xdr:to>
      <xdr:col>15</xdr:col>
      <xdr:colOff>231775</xdr:colOff>
      <xdr:row>99</xdr:row>
      <xdr:rowOff>41604</xdr:rowOff>
    </xdr:to>
    <xdr:sp macro="" textlink="">
      <xdr:nvSpPr>
        <xdr:cNvPr id="484" name="円/楕円 483"/>
        <xdr:cNvSpPr/>
      </xdr:nvSpPr>
      <xdr:spPr>
        <a:xfrm>
          <a:off x="10426700" y="1691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88701</xdr:rowOff>
    </xdr:from>
    <xdr:ext cx="534377" cy="259045"/>
    <xdr:sp macro="" textlink="">
      <xdr:nvSpPr>
        <xdr:cNvPr id="485" name="土木費該当値テキスト"/>
        <xdr:cNvSpPr txBox="1"/>
      </xdr:nvSpPr>
      <xdr:spPr>
        <a:xfrm>
          <a:off x="10528300" y="1689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70,403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121410</xdr:rowOff>
    </xdr:from>
    <xdr:to>
      <xdr:col>14</xdr:col>
      <xdr:colOff>79375</xdr:colOff>
      <xdr:row>99</xdr:row>
      <xdr:rowOff>51560</xdr:rowOff>
    </xdr:to>
    <xdr:sp macro="" textlink="">
      <xdr:nvSpPr>
        <xdr:cNvPr id="486" name="円/楕円 485"/>
        <xdr:cNvSpPr/>
      </xdr:nvSpPr>
      <xdr:spPr>
        <a:xfrm>
          <a:off x="9588500" y="1692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42687</xdr:rowOff>
    </xdr:from>
    <xdr:ext cx="534377" cy="259045"/>
    <xdr:sp macro="" textlink="">
      <xdr:nvSpPr>
        <xdr:cNvPr id="487" name="テキスト ボックス 486"/>
        <xdr:cNvSpPr txBox="1"/>
      </xdr:nvSpPr>
      <xdr:spPr>
        <a:xfrm>
          <a:off x="9372111" y="1701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118294</xdr:rowOff>
    </xdr:from>
    <xdr:to>
      <xdr:col>12</xdr:col>
      <xdr:colOff>561975</xdr:colOff>
      <xdr:row>99</xdr:row>
      <xdr:rowOff>48444</xdr:rowOff>
    </xdr:to>
    <xdr:sp macro="" textlink="">
      <xdr:nvSpPr>
        <xdr:cNvPr id="488" name="円/楕円 487"/>
        <xdr:cNvSpPr/>
      </xdr:nvSpPr>
      <xdr:spPr>
        <a:xfrm>
          <a:off x="8699500" y="1692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39571</xdr:rowOff>
    </xdr:from>
    <xdr:ext cx="534377" cy="259045"/>
    <xdr:sp macro="" textlink="">
      <xdr:nvSpPr>
        <xdr:cNvPr id="489" name="テキスト ボックス 488"/>
        <xdr:cNvSpPr txBox="1"/>
      </xdr:nvSpPr>
      <xdr:spPr>
        <a:xfrm>
          <a:off x="8483111" y="1701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61,426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130590</xdr:rowOff>
    </xdr:from>
    <xdr:to>
      <xdr:col>11</xdr:col>
      <xdr:colOff>358775</xdr:colOff>
      <xdr:row>99</xdr:row>
      <xdr:rowOff>60740</xdr:rowOff>
    </xdr:to>
    <xdr:sp macro="" textlink="">
      <xdr:nvSpPr>
        <xdr:cNvPr id="490" name="円/楕円 489"/>
        <xdr:cNvSpPr/>
      </xdr:nvSpPr>
      <xdr:spPr>
        <a:xfrm>
          <a:off x="7810500" y="1693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51867</xdr:rowOff>
    </xdr:from>
    <xdr:ext cx="534377" cy="259045"/>
    <xdr:sp macro="" textlink="">
      <xdr:nvSpPr>
        <xdr:cNvPr id="491" name="テキスト ボックス 490"/>
        <xdr:cNvSpPr txBox="1"/>
      </xdr:nvSpPr>
      <xdr:spPr>
        <a:xfrm>
          <a:off x="7594111" y="170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45,288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137032</xdr:rowOff>
    </xdr:from>
    <xdr:to>
      <xdr:col>10</xdr:col>
      <xdr:colOff>155575</xdr:colOff>
      <xdr:row>99</xdr:row>
      <xdr:rowOff>67182</xdr:rowOff>
    </xdr:to>
    <xdr:sp macro="" textlink="">
      <xdr:nvSpPr>
        <xdr:cNvPr id="492" name="円/楕円 491"/>
        <xdr:cNvSpPr/>
      </xdr:nvSpPr>
      <xdr:spPr>
        <a:xfrm>
          <a:off x="6921500" y="1693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58309</xdr:rowOff>
    </xdr:from>
    <xdr:ext cx="534377" cy="259045"/>
    <xdr:sp macro="" textlink="">
      <xdr:nvSpPr>
        <xdr:cNvPr id="493" name="テキスト ボックス 492"/>
        <xdr:cNvSpPr txBox="1"/>
      </xdr:nvSpPr>
      <xdr:spPr>
        <a:xfrm>
          <a:off x="6705111" y="1703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9" name="テキスト ボックス 50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1" name="テキスト ボックス 51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3" name="テキスト ボックス 51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55876</xdr:rowOff>
    </xdr:from>
    <xdr:to>
      <xdr:col>23</xdr:col>
      <xdr:colOff>516889</xdr:colOff>
      <xdr:row>38</xdr:row>
      <xdr:rowOff>148975</xdr:rowOff>
    </xdr:to>
    <xdr:cxnSp macro="">
      <xdr:nvCxnSpPr>
        <xdr:cNvPr id="519" name="直線コネクタ 518"/>
        <xdr:cNvCxnSpPr/>
      </xdr:nvCxnSpPr>
      <xdr:spPr>
        <a:xfrm flipV="1">
          <a:off x="16317595" y="5370826"/>
          <a:ext cx="1269" cy="129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152802</xdr:rowOff>
    </xdr:from>
    <xdr:ext cx="534377" cy="259045"/>
    <xdr:sp macro="" textlink="">
      <xdr:nvSpPr>
        <xdr:cNvPr id="520" name="消防費最小値テキスト"/>
        <xdr:cNvSpPr txBox="1"/>
      </xdr:nvSpPr>
      <xdr:spPr>
        <a:xfrm>
          <a:off x="16370300" y="66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18,580</a:t>
          </a:r>
          <a:endParaRPr kumimoji="1" lang="ja-JP" altLang="en-US" sz="1000" b="1">
            <a:latin typeface="ＭＳ Ｐゴシック"/>
          </a:endParaRPr>
        </a:p>
      </xdr:txBody>
    </xdr:sp>
    <xdr:clientData/>
  </xdr:oneCellAnchor>
  <xdr:twoCellAnchor>
    <xdr:from>
      <xdr:col>23</xdr:col>
      <xdr:colOff>428625</xdr:colOff>
      <xdr:row>38</xdr:row>
      <xdr:rowOff>148975</xdr:rowOff>
    </xdr:from>
    <xdr:to>
      <xdr:col>23</xdr:col>
      <xdr:colOff>606425</xdr:colOff>
      <xdr:row>38</xdr:row>
      <xdr:rowOff>148975</xdr:rowOff>
    </xdr:to>
    <xdr:cxnSp macro="">
      <xdr:nvCxnSpPr>
        <xdr:cNvPr id="521" name="直線コネクタ 520"/>
        <xdr:cNvCxnSpPr/>
      </xdr:nvCxnSpPr>
      <xdr:spPr>
        <a:xfrm>
          <a:off x="16230600" y="66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2553</xdr:rowOff>
    </xdr:from>
    <xdr:ext cx="599010" cy="259045"/>
    <xdr:sp macro="" textlink="">
      <xdr:nvSpPr>
        <xdr:cNvPr id="522" name="消防費最大値テキスト"/>
        <xdr:cNvSpPr txBox="1"/>
      </xdr:nvSpPr>
      <xdr:spPr>
        <a:xfrm>
          <a:off x="16370300" y="51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216,584</a:t>
          </a:r>
          <a:endParaRPr kumimoji="1" lang="ja-JP" altLang="en-US" sz="1000" b="1">
            <a:latin typeface="ＭＳ Ｐゴシック"/>
          </a:endParaRPr>
        </a:p>
      </xdr:txBody>
    </xdr:sp>
    <xdr:clientData/>
  </xdr:oneCellAnchor>
  <xdr:twoCellAnchor>
    <xdr:from>
      <xdr:col>23</xdr:col>
      <xdr:colOff>428625</xdr:colOff>
      <xdr:row>31</xdr:row>
      <xdr:rowOff>55876</xdr:rowOff>
    </xdr:from>
    <xdr:to>
      <xdr:col>23</xdr:col>
      <xdr:colOff>606425</xdr:colOff>
      <xdr:row>31</xdr:row>
      <xdr:rowOff>55876</xdr:rowOff>
    </xdr:to>
    <xdr:cxnSp macro="">
      <xdr:nvCxnSpPr>
        <xdr:cNvPr id="523" name="直線コネクタ 522"/>
        <xdr:cNvCxnSpPr/>
      </xdr:nvCxnSpPr>
      <xdr:spPr>
        <a:xfrm>
          <a:off x="16230600" y="537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10227</xdr:rowOff>
    </xdr:from>
    <xdr:to>
      <xdr:col>23</xdr:col>
      <xdr:colOff>517525</xdr:colOff>
      <xdr:row>38</xdr:row>
      <xdr:rowOff>110883</xdr:rowOff>
    </xdr:to>
    <xdr:cxnSp macro="">
      <xdr:nvCxnSpPr>
        <xdr:cNvPr id="524" name="直線コネクタ 523"/>
        <xdr:cNvCxnSpPr/>
      </xdr:nvCxnSpPr>
      <xdr:spPr>
        <a:xfrm flipV="1">
          <a:off x="15481300" y="6525327"/>
          <a:ext cx="838200" cy="10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128481</xdr:rowOff>
    </xdr:from>
    <xdr:ext cx="534377" cy="259045"/>
    <xdr:sp macro="" textlink="">
      <xdr:nvSpPr>
        <xdr:cNvPr id="525" name="消防費平均値テキスト"/>
        <xdr:cNvSpPr txBox="1"/>
      </xdr:nvSpPr>
      <xdr:spPr>
        <a:xfrm>
          <a:off x="16370300" y="6472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36,887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150054</xdr:rowOff>
    </xdr:from>
    <xdr:to>
      <xdr:col>23</xdr:col>
      <xdr:colOff>568325</xdr:colOff>
      <xdr:row>38</xdr:row>
      <xdr:rowOff>80204</xdr:rowOff>
    </xdr:to>
    <xdr:sp macro="" textlink="">
      <xdr:nvSpPr>
        <xdr:cNvPr id="526" name="フローチャート : 判断 525"/>
        <xdr:cNvSpPr/>
      </xdr:nvSpPr>
      <xdr:spPr>
        <a:xfrm>
          <a:off x="16268700" y="649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104149</xdr:rowOff>
    </xdr:from>
    <xdr:to>
      <xdr:col>22</xdr:col>
      <xdr:colOff>365125</xdr:colOff>
      <xdr:row>38</xdr:row>
      <xdr:rowOff>110883</xdr:rowOff>
    </xdr:to>
    <xdr:cxnSp macro="">
      <xdr:nvCxnSpPr>
        <xdr:cNvPr id="527" name="直線コネクタ 526"/>
        <xdr:cNvCxnSpPr/>
      </xdr:nvCxnSpPr>
      <xdr:spPr>
        <a:xfrm>
          <a:off x="14592300" y="6619249"/>
          <a:ext cx="889000" cy="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1242</xdr:rowOff>
    </xdr:from>
    <xdr:to>
      <xdr:col>22</xdr:col>
      <xdr:colOff>415925</xdr:colOff>
      <xdr:row>38</xdr:row>
      <xdr:rowOff>102842</xdr:rowOff>
    </xdr:to>
    <xdr:sp macro="" textlink="">
      <xdr:nvSpPr>
        <xdr:cNvPr id="528" name="フローチャート : 判断 527"/>
        <xdr:cNvSpPr/>
      </xdr:nvSpPr>
      <xdr:spPr>
        <a:xfrm>
          <a:off x="15430500" y="651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119369</xdr:rowOff>
    </xdr:from>
    <xdr:ext cx="534377" cy="259045"/>
    <xdr:sp macro="" textlink="">
      <xdr:nvSpPr>
        <xdr:cNvPr id="529" name="テキスト ボックス 528"/>
        <xdr:cNvSpPr txBox="1"/>
      </xdr:nvSpPr>
      <xdr:spPr>
        <a:xfrm>
          <a:off x="15214111" y="629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102262</xdr:rowOff>
    </xdr:from>
    <xdr:to>
      <xdr:col>21</xdr:col>
      <xdr:colOff>161925</xdr:colOff>
      <xdr:row>38</xdr:row>
      <xdr:rowOff>104149</xdr:rowOff>
    </xdr:to>
    <xdr:cxnSp macro="">
      <xdr:nvCxnSpPr>
        <xdr:cNvPr id="530" name="直線コネクタ 529"/>
        <xdr:cNvCxnSpPr/>
      </xdr:nvCxnSpPr>
      <xdr:spPr>
        <a:xfrm>
          <a:off x="13703300" y="6617362"/>
          <a:ext cx="889000" cy="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168067</xdr:rowOff>
    </xdr:from>
    <xdr:to>
      <xdr:col>21</xdr:col>
      <xdr:colOff>212725</xdr:colOff>
      <xdr:row>38</xdr:row>
      <xdr:rowOff>98217</xdr:rowOff>
    </xdr:to>
    <xdr:sp macro="" textlink="">
      <xdr:nvSpPr>
        <xdr:cNvPr id="531" name="フローチャート : 判断 530"/>
        <xdr:cNvSpPr/>
      </xdr:nvSpPr>
      <xdr:spPr>
        <a:xfrm>
          <a:off x="14541500" y="651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114744</xdr:rowOff>
    </xdr:from>
    <xdr:ext cx="534377" cy="259045"/>
    <xdr:sp macro="" textlink="">
      <xdr:nvSpPr>
        <xdr:cNvPr id="532" name="テキスト ボックス 531"/>
        <xdr:cNvSpPr txBox="1"/>
      </xdr:nvSpPr>
      <xdr:spPr>
        <a:xfrm>
          <a:off x="14325111" y="628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102262</xdr:rowOff>
    </xdr:from>
    <xdr:to>
      <xdr:col>19</xdr:col>
      <xdr:colOff>644525</xdr:colOff>
      <xdr:row>38</xdr:row>
      <xdr:rowOff>123293</xdr:rowOff>
    </xdr:to>
    <xdr:cxnSp macro="">
      <xdr:nvCxnSpPr>
        <xdr:cNvPr id="533" name="直線コネクタ 532"/>
        <xdr:cNvCxnSpPr/>
      </xdr:nvCxnSpPr>
      <xdr:spPr>
        <a:xfrm flipV="1">
          <a:off x="12814300" y="6617362"/>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167003</xdr:rowOff>
    </xdr:from>
    <xdr:to>
      <xdr:col>20</xdr:col>
      <xdr:colOff>9525</xdr:colOff>
      <xdr:row>38</xdr:row>
      <xdr:rowOff>97153</xdr:rowOff>
    </xdr:to>
    <xdr:sp macro="" textlink="">
      <xdr:nvSpPr>
        <xdr:cNvPr id="534" name="フローチャート : 判断 533"/>
        <xdr:cNvSpPr/>
      </xdr:nvSpPr>
      <xdr:spPr>
        <a:xfrm>
          <a:off x="13652500" y="65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113680</xdr:rowOff>
    </xdr:from>
    <xdr:ext cx="534377" cy="259045"/>
    <xdr:sp macro="" textlink="">
      <xdr:nvSpPr>
        <xdr:cNvPr id="535" name="テキスト ボックス 534"/>
        <xdr:cNvSpPr txBox="1"/>
      </xdr:nvSpPr>
      <xdr:spPr>
        <a:xfrm>
          <a:off x="13436111" y="628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10124</xdr:rowOff>
    </xdr:from>
    <xdr:to>
      <xdr:col>18</xdr:col>
      <xdr:colOff>492125</xdr:colOff>
      <xdr:row>38</xdr:row>
      <xdr:rowOff>111724</xdr:rowOff>
    </xdr:to>
    <xdr:sp macro="" textlink="">
      <xdr:nvSpPr>
        <xdr:cNvPr id="536" name="フローチャート : 判断 535"/>
        <xdr:cNvSpPr/>
      </xdr:nvSpPr>
      <xdr:spPr>
        <a:xfrm>
          <a:off x="12763500" y="652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128252</xdr:rowOff>
    </xdr:from>
    <xdr:ext cx="534377" cy="259045"/>
    <xdr:sp macro="" textlink="">
      <xdr:nvSpPr>
        <xdr:cNvPr id="537" name="テキスト ボックス 536"/>
        <xdr:cNvSpPr txBox="1"/>
      </xdr:nvSpPr>
      <xdr:spPr>
        <a:xfrm>
          <a:off x="12547111" y="630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130878</xdr:rowOff>
    </xdr:from>
    <xdr:to>
      <xdr:col>23</xdr:col>
      <xdr:colOff>568325</xdr:colOff>
      <xdr:row>38</xdr:row>
      <xdr:rowOff>61027</xdr:rowOff>
    </xdr:to>
    <xdr:sp macro="" textlink="">
      <xdr:nvSpPr>
        <xdr:cNvPr id="543" name="円/楕円 542"/>
        <xdr:cNvSpPr/>
      </xdr:nvSpPr>
      <xdr:spPr>
        <a:xfrm>
          <a:off x="16268700" y="64745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153755</xdr:rowOff>
    </xdr:from>
    <xdr:ext cx="534377" cy="259045"/>
    <xdr:sp macro="" textlink="">
      <xdr:nvSpPr>
        <xdr:cNvPr id="544" name="消防費該当値テキスト"/>
        <xdr:cNvSpPr txBox="1"/>
      </xdr:nvSpPr>
      <xdr:spPr>
        <a:xfrm>
          <a:off x="16370300" y="632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39,823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60083</xdr:rowOff>
    </xdr:from>
    <xdr:to>
      <xdr:col>22</xdr:col>
      <xdr:colOff>415925</xdr:colOff>
      <xdr:row>38</xdr:row>
      <xdr:rowOff>161683</xdr:rowOff>
    </xdr:to>
    <xdr:sp macro="" textlink="">
      <xdr:nvSpPr>
        <xdr:cNvPr id="545" name="円/楕円 544"/>
        <xdr:cNvSpPr/>
      </xdr:nvSpPr>
      <xdr:spPr>
        <a:xfrm>
          <a:off x="15430500" y="657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152810</xdr:rowOff>
    </xdr:from>
    <xdr:ext cx="534377" cy="259045"/>
    <xdr:sp macro="" textlink="">
      <xdr:nvSpPr>
        <xdr:cNvPr id="546" name="テキスト ボックス 545"/>
        <xdr:cNvSpPr txBox="1"/>
      </xdr:nvSpPr>
      <xdr:spPr>
        <a:xfrm>
          <a:off x="15214111" y="666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24,412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53349</xdr:rowOff>
    </xdr:from>
    <xdr:to>
      <xdr:col>21</xdr:col>
      <xdr:colOff>212725</xdr:colOff>
      <xdr:row>38</xdr:row>
      <xdr:rowOff>154949</xdr:rowOff>
    </xdr:to>
    <xdr:sp macro="" textlink="">
      <xdr:nvSpPr>
        <xdr:cNvPr id="547" name="円/楕円 546"/>
        <xdr:cNvSpPr/>
      </xdr:nvSpPr>
      <xdr:spPr>
        <a:xfrm>
          <a:off x="14541500" y="65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146076</xdr:rowOff>
    </xdr:from>
    <xdr:ext cx="534377" cy="259045"/>
    <xdr:sp macro="" textlink="">
      <xdr:nvSpPr>
        <xdr:cNvPr id="548" name="テキスト ボックス 547"/>
        <xdr:cNvSpPr txBox="1"/>
      </xdr:nvSpPr>
      <xdr:spPr>
        <a:xfrm>
          <a:off x="14325111" y="666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25,443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51462</xdr:rowOff>
    </xdr:from>
    <xdr:to>
      <xdr:col>20</xdr:col>
      <xdr:colOff>9525</xdr:colOff>
      <xdr:row>38</xdr:row>
      <xdr:rowOff>153062</xdr:rowOff>
    </xdr:to>
    <xdr:sp macro="" textlink="">
      <xdr:nvSpPr>
        <xdr:cNvPr id="549" name="円/楕円 548"/>
        <xdr:cNvSpPr/>
      </xdr:nvSpPr>
      <xdr:spPr>
        <a:xfrm>
          <a:off x="13652500" y="656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144189</xdr:rowOff>
    </xdr:from>
    <xdr:ext cx="534377" cy="259045"/>
    <xdr:sp macro="" textlink="">
      <xdr:nvSpPr>
        <xdr:cNvPr id="550" name="テキスト ボックス 549"/>
        <xdr:cNvSpPr txBox="1"/>
      </xdr:nvSpPr>
      <xdr:spPr>
        <a:xfrm>
          <a:off x="13436111" y="665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72493</xdr:rowOff>
    </xdr:from>
    <xdr:to>
      <xdr:col>18</xdr:col>
      <xdr:colOff>492125</xdr:colOff>
      <xdr:row>39</xdr:row>
      <xdr:rowOff>2643</xdr:rowOff>
    </xdr:to>
    <xdr:sp macro="" textlink="">
      <xdr:nvSpPr>
        <xdr:cNvPr id="551" name="円/楕円 550"/>
        <xdr:cNvSpPr/>
      </xdr:nvSpPr>
      <xdr:spPr>
        <a:xfrm>
          <a:off x="12763500" y="658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165220</xdr:rowOff>
    </xdr:from>
    <xdr:ext cx="534377" cy="259045"/>
    <xdr:sp macro="" textlink="">
      <xdr:nvSpPr>
        <xdr:cNvPr id="552" name="テキスト ボックス 551"/>
        <xdr:cNvSpPr txBox="1"/>
      </xdr:nvSpPr>
      <xdr:spPr>
        <a:xfrm>
          <a:off x="12547111" y="668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13684</xdr:rowOff>
    </xdr:from>
    <xdr:to>
      <xdr:col>23</xdr:col>
      <xdr:colOff>516889</xdr:colOff>
      <xdr:row>58</xdr:row>
      <xdr:rowOff>45650</xdr:rowOff>
    </xdr:to>
    <xdr:cxnSp macro="">
      <xdr:nvCxnSpPr>
        <xdr:cNvPr id="577" name="直線コネクタ 576"/>
        <xdr:cNvCxnSpPr/>
      </xdr:nvCxnSpPr>
      <xdr:spPr>
        <a:xfrm flipV="1">
          <a:off x="16317595" y="8586184"/>
          <a:ext cx="1269" cy="1403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49477</xdr:rowOff>
    </xdr:from>
    <xdr:ext cx="534377" cy="259045"/>
    <xdr:sp macro="" textlink="">
      <xdr:nvSpPr>
        <xdr:cNvPr id="578" name="教育費最小値テキスト"/>
        <xdr:cNvSpPr txBox="1"/>
      </xdr:nvSpPr>
      <xdr:spPr>
        <a:xfrm>
          <a:off x="16370300" y="99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28,937</a:t>
          </a:r>
          <a:endParaRPr kumimoji="1" lang="ja-JP" altLang="en-US" sz="1000" b="1">
            <a:latin typeface="ＭＳ Ｐゴシック"/>
          </a:endParaRPr>
        </a:p>
      </xdr:txBody>
    </xdr:sp>
    <xdr:clientData/>
  </xdr:oneCellAnchor>
  <xdr:twoCellAnchor>
    <xdr:from>
      <xdr:col>23</xdr:col>
      <xdr:colOff>428625</xdr:colOff>
      <xdr:row>58</xdr:row>
      <xdr:rowOff>45650</xdr:rowOff>
    </xdr:from>
    <xdr:to>
      <xdr:col>23</xdr:col>
      <xdr:colOff>606425</xdr:colOff>
      <xdr:row>58</xdr:row>
      <xdr:rowOff>45650</xdr:rowOff>
    </xdr:to>
    <xdr:cxnSp macro="">
      <xdr:nvCxnSpPr>
        <xdr:cNvPr id="579" name="直線コネクタ 578"/>
        <xdr:cNvCxnSpPr/>
      </xdr:nvCxnSpPr>
      <xdr:spPr>
        <a:xfrm>
          <a:off x="16230600" y="998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131811</xdr:rowOff>
    </xdr:from>
    <xdr:ext cx="599010" cy="259045"/>
    <xdr:sp macro="" textlink="">
      <xdr:nvSpPr>
        <xdr:cNvPr id="580" name="教育費最大値テキスト"/>
        <xdr:cNvSpPr txBox="1"/>
      </xdr:nvSpPr>
      <xdr:spPr>
        <a:xfrm>
          <a:off x="16370300" y="836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102,615</a:t>
          </a:r>
          <a:endParaRPr kumimoji="1" lang="ja-JP" altLang="en-US" sz="1000" b="1">
            <a:latin typeface="ＭＳ Ｐゴシック"/>
          </a:endParaRPr>
        </a:p>
      </xdr:txBody>
    </xdr:sp>
    <xdr:clientData/>
  </xdr:oneCellAnchor>
  <xdr:twoCellAnchor>
    <xdr:from>
      <xdr:col>23</xdr:col>
      <xdr:colOff>428625</xdr:colOff>
      <xdr:row>50</xdr:row>
      <xdr:rowOff>13684</xdr:rowOff>
    </xdr:from>
    <xdr:to>
      <xdr:col>23</xdr:col>
      <xdr:colOff>606425</xdr:colOff>
      <xdr:row>50</xdr:row>
      <xdr:rowOff>13684</xdr:rowOff>
    </xdr:to>
    <xdr:cxnSp macro="">
      <xdr:nvCxnSpPr>
        <xdr:cNvPr id="581" name="直線コネクタ 580"/>
        <xdr:cNvCxnSpPr/>
      </xdr:nvCxnSpPr>
      <xdr:spPr>
        <a:xfrm>
          <a:off x="16230600" y="858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129908</xdr:rowOff>
    </xdr:from>
    <xdr:to>
      <xdr:col>23</xdr:col>
      <xdr:colOff>517525</xdr:colOff>
      <xdr:row>55</xdr:row>
      <xdr:rowOff>43802</xdr:rowOff>
    </xdr:to>
    <xdr:cxnSp macro="">
      <xdr:nvCxnSpPr>
        <xdr:cNvPr id="582" name="直線コネクタ 581"/>
        <xdr:cNvCxnSpPr/>
      </xdr:nvCxnSpPr>
      <xdr:spPr>
        <a:xfrm>
          <a:off x="15481300" y="9045308"/>
          <a:ext cx="838200" cy="42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134370</xdr:rowOff>
    </xdr:from>
    <xdr:ext cx="534377" cy="259045"/>
    <xdr:sp macro="" textlink="">
      <xdr:nvSpPr>
        <xdr:cNvPr id="583" name="教育費平均値テキスト"/>
        <xdr:cNvSpPr txBox="1"/>
      </xdr:nvSpPr>
      <xdr:spPr>
        <a:xfrm>
          <a:off x="16370300" y="9221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58,814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111493</xdr:rowOff>
    </xdr:from>
    <xdr:to>
      <xdr:col>23</xdr:col>
      <xdr:colOff>568325</xdr:colOff>
      <xdr:row>55</xdr:row>
      <xdr:rowOff>41643</xdr:rowOff>
    </xdr:to>
    <xdr:sp macro="" textlink="">
      <xdr:nvSpPr>
        <xdr:cNvPr id="584" name="フローチャート : 判断 583"/>
        <xdr:cNvSpPr/>
      </xdr:nvSpPr>
      <xdr:spPr>
        <a:xfrm>
          <a:off x="16268700" y="936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129908</xdr:rowOff>
    </xdr:from>
    <xdr:to>
      <xdr:col>22</xdr:col>
      <xdr:colOff>365125</xdr:colOff>
      <xdr:row>54</xdr:row>
      <xdr:rowOff>59899</xdr:rowOff>
    </xdr:to>
    <xdr:cxnSp macro="">
      <xdr:nvCxnSpPr>
        <xdr:cNvPr id="585" name="直線コネクタ 584"/>
        <xdr:cNvCxnSpPr/>
      </xdr:nvCxnSpPr>
      <xdr:spPr>
        <a:xfrm flipV="1">
          <a:off x="14592300" y="9045308"/>
          <a:ext cx="889000" cy="27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59582</xdr:rowOff>
    </xdr:from>
    <xdr:to>
      <xdr:col>22</xdr:col>
      <xdr:colOff>415925</xdr:colOff>
      <xdr:row>54</xdr:row>
      <xdr:rowOff>161182</xdr:rowOff>
    </xdr:to>
    <xdr:sp macro="" textlink="">
      <xdr:nvSpPr>
        <xdr:cNvPr id="586" name="フローチャート : 判断 585"/>
        <xdr:cNvSpPr/>
      </xdr:nvSpPr>
      <xdr:spPr>
        <a:xfrm>
          <a:off x="15430500" y="931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152309</xdr:rowOff>
    </xdr:from>
    <xdr:ext cx="534377" cy="259045"/>
    <xdr:sp macro="" textlink="">
      <xdr:nvSpPr>
        <xdr:cNvPr id="587" name="テキスト ボックス 586"/>
        <xdr:cNvSpPr txBox="1"/>
      </xdr:nvSpPr>
      <xdr:spPr>
        <a:xfrm>
          <a:off x="15214111" y="941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48946</xdr:rowOff>
    </xdr:from>
    <xdr:to>
      <xdr:col>21</xdr:col>
      <xdr:colOff>161925</xdr:colOff>
      <xdr:row>54</xdr:row>
      <xdr:rowOff>59899</xdr:rowOff>
    </xdr:to>
    <xdr:cxnSp macro="">
      <xdr:nvCxnSpPr>
        <xdr:cNvPr id="588" name="直線コネクタ 587"/>
        <xdr:cNvCxnSpPr/>
      </xdr:nvCxnSpPr>
      <xdr:spPr>
        <a:xfrm>
          <a:off x="13703300" y="8621446"/>
          <a:ext cx="889000" cy="69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41275</xdr:rowOff>
    </xdr:from>
    <xdr:to>
      <xdr:col>21</xdr:col>
      <xdr:colOff>212725</xdr:colOff>
      <xdr:row>53</xdr:row>
      <xdr:rowOff>142875</xdr:rowOff>
    </xdr:to>
    <xdr:sp macro="" textlink="">
      <xdr:nvSpPr>
        <xdr:cNvPr id="589" name="フローチャート : 判断 588"/>
        <xdr:cNvSpPr/>
      </xdr:nvSpPr>
      <xdr:spPr>
        <a:xfrm>
          <a:off x="14541500" y="91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159402</xdr:rowOff>
    </xdr:from>
    <xdr:ext cx="534377" cy="259045"/>
    <xdr:sp macro="" textlink="">
      <xdr:nvSpPr>
        <xdr:cNvPr id="590" name="テキスト ボックス 589"/>
        <xdr:cNvSpPr txBox="1"/>
      </xdr:nvSpPr>
      <xdr:spPr>
        <a:xfrm>
          <a:off x="14325111" y="890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50</xdr:row>
      <xdr:rowOff>48946</xdr:rowOff>
    </xdr:from>
    <xdr:to>
      <xdr:col>19</xdr:col>
      <xdr:colOff>644525</xdr:colOff>
      <xdr:row>52</xdr:row>
      <xdr:rowOff>6959</xdr:rowOff>
    </xdr:to>
    <xdr:cxnSp macro="">
      <xdr:nvCxnSpPr>
        <xdr:cNvPr id="591" name="直線コネクタ 590"/>
        <xdr:cNvCxnSpPr/>
      </xdr:nvCxnSpPr>
      <xdr:spPr>
        <a:xfrm flipV="1">
          <a:off x="12814300" y="8621446"/>
          <a:ext cx="889000" cy="30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10547</xdr:rowOff>
    </xdr:from>
    <xdr:to>
      <xdr:col>20</xdr:col>
      <xdr:colOff>9525</xdr:colOff>
      <xdr:row>53</xdr:row>
      <xdr:rowOff>112147</xdr:rowOff>
    </xdr:to>
    <xdr:sp macro="" textlink="">
      <xdr:nvSpPr>
        <xdr:cNvPr id="592" name="フローチャート : 判断 591"/>
        <xdr:cNvSpPr/>
      </xdr:nvSpPr>
      <xdr:spPr>
        <a:xfrm>
          <a:off x="13652500" y="90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103274</xdr:rowOff>
    </xdr:from>
    <xdr:ext cx="534377" cy="259045"/>
    <xdr:sp macro="" textlink="">
      <xdr:nvSpPr>
        <xdr:cNvPr id="593" name="テキスト ボックス 592"/>
        <xdr:cNvSpPr txBox="1"/>
      </xdr:nvSpPr>
      <xdr:spPr>
        <a:xfrm>
          <a:off x="13436111" y="91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152222</xdr:rowOff>
    </xdr:from>
    <xdr:to>
      <xdr:col>18</xdr:col>
      <xdr:colOff>492125</xdr:colOff>
      <xdr:row>53</xdr:row>
      <xdr:rowOff>82372</xdr:rowOff>
    </xdr:to>
    <xdr:sp macro="" textlink="">
      <xdr:nvSpPr>
        <xdr:cNvPr id="594" name="フローチャート : 判断 593"/>
        <xdr:cNvSpPr/>
      </xdr:nvSpPr>
      <xdr:spPr>
        <a:xfrm>
          <a:off x="12763500" y="906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73499</xdr:rowOff>
    </xdr:from>
    <xdr:ext cx="534377" cy="259045"/>
    <xdr:sp macro="" textlink="">
      <xdr:nvSpPr>
        <xdr:cNvPr id="595" name="テキスト ボックス 594"/>
        <xdr:cNvSpPr txBox="1"/>
      </xdr:nvSpPr>
      <xdr:spPr>
        <a:xfrm>
          <a:off x="12547111" y="916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164452</xdr:rowOff>
    </xdr:from>
    <xdr:to>
      <xdr:col>23</xdr:col>
      <xdr:colOff>568325</xdr:colOff>
      <xdr:row>55</xdr:row>
      <xdr:rowOff>94602</xdr:rowOff>
    </xdr:to>
    <xdr:sp macro="" textlink="">
      <xdr:nvSpPr>
        <xdr:cNvPr id="601" name="円/楕円 600"/>
        <xdr:cNvSpPr/>
      </xdr:nvSpPr>
      <xdr:spPr>
        <a:xfrm>
          <a:off x="16268700" y="942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142879</xdr:rowOff>
    </xdr:from>
    <xdr:ext cx="534377" cy="259045"/>
    <xdr:sp macro="" textlink="">
      <xdr:nvSpPr>
        <xdr:cNvPr id="602" name="教育費該当値テキスト"/>
        <xdr:cNvSpPr txBox="1"/>
      </xdr:nvSpPr>
      <xdr:spPr>
        <a:xfrm>
          <a:off x="16370300" y="940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56,034</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79108</xdr:rowOff>
    </xdr:from>
    <xdr:to>
      <xdr:col>22</xdr:col>
      <xdr:colOff>415925</xdr:colOff>
      <xdr:row>53</xdr:row>
      <xdr:rowOff>9258</xdr:rowOff>
    </xdr:to>
    <xdr:sp macro="" textlink="">
      <xdr:nvSpPr>
        <xdr:cNvPr id="603" name="円/楕円 602"/>
        <xdr:cNvSpPr/>
      </xdr:nvSpPr>
      <xdr:spPr>
        <a:xfrm>
          <a:off x="15430500" y="899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25785</xdr:rowOff>
    </xdr:from>
    <xdr:ext cx="534377" cy="259045"/>
    <xdr:sp macro="" textlink="">
      <xdr:nvSpPr>
        <xdr:cNvPr id="604" name="テキスト ボックス 603"/>
        <xdr:cNvSpPr txBox="1"/>
      </xdr:nvSpPr>
      <xdr:spPr>
        <a:xfrm>
          <a:off x="15214111" y="876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78,514</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9099</xdr:rowOff>
    </xdr:from>
    <xdr:to>
      <xdr:col>21</xdr:col>
      <xdr:colOff>212725</xdr:colOff>
      <xdr:row>54</xdr:row>
      <xdr:rowOff>110699</xdr:rowOff>
    </xdr:to>
    <xdr:sp macro="" textlink="">
      <xdr:nvSpPr>
        <xdr:cNvPr id="605" name="円/楕円 604"/>
        <xdr:cNvSpPr/>
      </xdr:nvSpPr>
      <xdr:spPr>
        <a:xfrm>
          <a:off x="14541500" y="92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101826</xdr:rowOff>
    </xdr:from>
    <xdr:ext cx="534377" cy="259045"/>
    <xdr:sp macro="" textlink="">
      <xdr:nvSpPr>
        <xdr:cNvPr id="606" name="テキスト ボックス 605"/>
        <xdr:cNvSpPr txBox="1"/>
      </xdr:nvSpPr>
      <xdr:spPr>
        <a:xfrm>
          <a:off x="14325111" y="936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64,189</a:t>
          </a:r>
          <a:endParaRPr kumimoji="1" lang="ja-JP" altLang="en-US" sz="1000" b="1">
            <a:solidFill>
              <a:srgbClr val="FF0000"/>
            </a:solidFill>
            <a:latin typeface="ＭＳ Ｐゴシック"/>
          </a:endParaRPr>
        </a:p>
      </xdr:txBody>
    </xdr:sp>
    <xdr:clientData/>
  </xdr:oneCellAnchor>
  <xdr:twoCellAnchor>
    <xdr:from>
      <xdr:col>19</xdr:col>
      <xdr:colOff>593725</xdr:colOff>
      <xdr:row>49</xdr:row>
      <xdr:rowOff>169596</xdr:rowOff>
    </xdr:from>
    <xdr:to>
      <xdr:col>20</xdr:col>
      <xdr:colOff>9525</xdr:colOff>
      <xdr:row>50</xdr:row>
      <xdr:rowOff>99746</xdr:rowOff>
    </xdr:to>
    <xdr:sp macro="" textlink="">
      <xdr:nvSpPr>
        <xdr:cNvPr id="607" name="円/楕円 606"/>
        <xdr:cNvSpPr/>
      </xdr:nvSpPr>
      <xdr:spPr>
        <a:xfrm>
          <a:off x="13652500" y="857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48</xdr:row>
      <xdr:rowOff>116273</xdr:rowOff>
    </xdr:from>
    <xdr:ext cx="599010" cy="259045"/>
    <xdr:sp macro="" textlink="">
      <xdr:nvSpPr>
        <xdr:cNvPr id="608" name="テキスト ボックス 607"/>
        <xdr:cNvSpPr txBox="1"/>
      </xdr:nvSpPr>
      <xdr:spPr>
        <a:xfrm>
          <a:off x="13403794" y="834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100,764</a:t>
          </a:r>
          <a:endParaRPr kumimoji="1" lang="ja-JP" altLang="en-US" sz="1000" b="1">
            <a:solidFill>
              <a:srgbClr val="FF0000"/>
            </a:solidFill>
            <a:latin typeface="ＭＳ Ｐゴシック"/>
          </a:endParaRPr>
        </a:p>
      </xdr:txBody>
    </xdr:sp>
    <xdr:clientData/>
  </xdr:oneCellAnchor>
  <xdr:twoCellAnchor>
    <xdr:from>
      <xdr:col>18</xdr:col>
      <xdr:colOff>390525</xdr:colOff>
      <xdr:row>51</xdr:row>
      <xdr:rowOff>127609</xdr:rowOff>
    </xdr:from>
    <xdr:to>
      <xdr:col>18</xdr:col>
      <xdr:colOff>492125</xdr:colOff>
      <xdr:row>52</xdr:row>
      <xdr:rowOff>57759</xdr:rowOff>
    </xdr:to>
    <xdr:sp macro="" textlink="">
      <xdr:nvSpPr>
        <xdr:cNvPr id="609" name="円/楕円 608"/>
        <xdr:cNvSpPr/>
      </xdr:nvSpPr>
      <xdr:spPr>
        <a:xfrm>
          <a:off x="12763500" y="887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50</xdr:row>
      <xdr:rowOff>74286</xdr:rowOff>
    </xdr:from>
    <xdr:ext cx="534377" cy="259045"/>
    <xdr:sp macro="" textlink="">
      <xdr:nvSpPr>
        <xdr:cNvPr id="610" name="テキスト ボックス 609"/>
        <xdr:cNvSpPr txBox="1"/>
      </xdr:nvSpPr>
      <xdr:spPr>
        <a:xfrm>
          <a:off x="12547111" y="86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84,968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6" name="テキスト ボックス 62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8" name="テキスト ボックス 62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103398</xdr:rowOff>
    </xdr:from>
    <xdr:to>
      <xdr:col>23</xdr:col>
      <xdr:colOff>516889</xdr:colOff>
      <xdr:row>79</xdr:row>
      <xdr:rowOff>44450</xdr:rowOff>
    </xdr:to>
    <xdr:cxnSp macro="">
      <xdr:nvCxnSpPr>
        <xdr:cNvPr id="634" name="直線コネクタ 633"/>
        <xdr:cNvCxnSpPr/>
      </xdr:nvCxnSpPr>
      <xdr:spPr>
        <a:xfrm flipV="1">
          <a:off x="16317595" y="12104898"/>
          <a:ext cx="1269" cy="1484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50075</xdr:rowOff>
    </xdr:from>
    <xdr:ext cx="599010" cy="259045"/>
    <xdr:sp macro="" textlink="">
      <xdr:nvSpPr>
        <xdr:cNvPr id="637" name="災害復旧費最大値テキスト"/>
        <xdr:cNvSpPr txBox="1"/>
      </xdr:nvSpPr>
      <xdr:spPr>
        <a:xfrm>
          <a:off x="16370300" y="118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194,764</a:t>
          </a:r>
          <a:endParaRPr kumimoji="1" lang="ja-JP" altLang="en-US" sz="1000" b="1">
            <a:latin typeface="ＭＳ Ｐゴシック"/>
          </a:endParaRPr>
        </a:p>
      </xdr:txBody>
    </xdr:sp>
    <xdr:clientData/>
  </xdr:oneCellAnchor>
  <xdr:twoCellAnchor>
    <xdr:from>
      <xdr:col>23</xdr:col>
      <xdr:colOff>428625</xdr:colOff>
      <xdr:row>70</xdr:row>
      <xdr:rowOff>103398</xdr:rowOff>
    </xdr:from>
    <xdr:to>
      <xdr:col>23</xdr:col>
      <xdr:colOff>606425</xdr:colOff>
      <xdr:row>70</xdr:row>
      <xdr:rowOff>103398</xdr:rowOff>
    </xdr:to>
    <xdr:cxnSp macro="">
      <xdr:nvCxnSpPr>
        <xdr:cNvPr id="638" name="直線コネクタ 637"/>
        <xdr:cNvCxnSpPr/>
      </xdr:nvCxnSpPr>
      <xdr:spPr>
        <a:xfrm>
          <a:off x="16230600" y="1210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24456</xdr:rowOff>
    </xdr:from>
    <xdr:to>
      <xdr:col>23</xdr:col>
      <xdr:colOff>517525</xdr:colOff>
      <xdr:row>78</xdr:row>
      <xdr:rowOff>64529</xdr:rowOff>
    </xdr:to>
    <xdr:cxnSp macro="">
      <xdr:nvCxnSpPr>
        <xdr:cNvPr id="639" name="直線コネクタ 638"/>
        <xdr:cNvCxnSpPr/>
      </xdr:nvCxnSpPr>
      <xdr:spPr>
        <a:xfrm>
          <a:off x="15481300" y="13397556"/>
          <a:ext cx="838200" cy="4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68911</xdr:rowOff>
    </xdr:from>
    <xdr:ext cx="469744" cy="259045"/>
    <xdr:sp macro="" textlink="">
      <xdr:nvSpPr>
        <xdr:cNvPr id="640" name="災害復旧費平均値テキスト"/>
        <xdr:cNvSpPr txBox="1"/>
      </xdr:nvSpPr>
      <xdr:spPr>
        <a:xfrm>
          <a:off x="16370300" y="13442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90484</xdr:rowOff>
    </xdr:from>
    <xdr:to>
      <xdr:col>23</xdr:col>
      <xdr:colOff>568325</xdr:colOff>
      <xdr:row>79</xdr:row>
      <xdr:rowOff>20634</xdr:rowOff>
    </xdr:to>
    <xdr:sp macro="" textlink="">
      <xdr:nvSpPr>
        <xdr:cNvPr id="641" name="フローチャート : 判断 640"/>
        <xdr:cNvSpPr/>
      </xdr:nvSpPr>
      <xdr:spPr>
        <a:xfrm>
          <a:off x="16268700" y="1346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24456</xdr:rowOff>
    </xdr:from>
    <xdr:to>
      <xdr:col>22</xdr:col>
      <xdr:colOff>365125</xdr:colOff>
      <xdr:row>78</xdr:row>
      <xdr:rowOff>114486</xdr:rowOff>
    </xdr:to>
    <xdr:cxnSp macro="">
      <xdr:nvCxnSpPr>
        <xdr:cNvPr id="642" name="直線コネクタ 641"/>
        <xdr:cNvCxnSpPr/>
      </xdr:nvCxnSpPr>
      <xdr:spPr>
        <a:xfrm flipV="1">
          <a:off x="14592300" y="13397556"/>
          <a:ext cx="889000" cy="9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120683</xdr:rowOff>
    </xdr:from>
    <xdr:to>
      <xdr:col>22</xdr:col>
      <xdr:colOff>415925</xdr:colOff>
      <xdr:row>79</xdr:row>
      <xdr:rowOff>50833</xdr:rowOff>
    </xdr:to>
    <xdr:sp macro="" textlink="">
      <xdr:nvSpPr>
        <xdr:cNvPr id="643" name="フローチャート : 判断 642"/>
        <xdr:cNvSpPr/>
      </xdr:nvSpPr>
      <xdr:spPr>
        <a:xfrm>
          <a:off x="15430500" y="1349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41960</xdr:rowOff>
    </xdr:from>
    <xdr:ext cx="469744" cy="259045"/>
    <xdr:sp macro="" textlink="">
      <xdr:nvSpPr>
        <xdr:cNvPr id="644" name="テキスト ボックス 643"/>
        <xdr:cNvSpPr txBox="1"/>
      </xdr:nvSpPr>
      <xdr:spPr>
        <a:xfrm>
          <a:off x="15246427" y="1358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136500</xdr:rowOff>
    </xdr:from>
    <xdr:to>
      <xdr:col>21</xdr:col>
      <xdr:colOff>161925</xdr:colOff>
      <xdr:row>78</xdr:row>
      <xdr:rowOff>114486</xdr:rowOff>
    </xdr:to>
    <xdr:cxnSp macro="">
      <xdr:nvCxnSpPr>
        <xdr:cNvPr id="645" name="直線コネクタ 644"/>
        <xdr:cNvCxnSpPr/>
      </xdr:nvCxnSpPr>
      <xdr:spPr>
        <a:xfrm>
          <a:off x="13703300" y="13166700"/>
          <a:ext cx="889000" cy="32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48338</xdr:rowOff>
    </xdr:from>
    <xdr:to>
      <xdr:col>21</xdr:col>
      <xdr:colOff>212725</xdr:colOff>
      <xdr:row>78</xdr:row>
      <xdr:rowOff>149938</xdr:rowOff>
    </xdr:to>
    <xdr:sp macro="" textlink="">
      <xdr:nvSpPr>
        <xdr:cNvPr id="646" name="フローチャート : 判断 645"/>
        <xdr:cNvSpPr/>
      </xdr:nvSpPr>
      <xdr:spPr>
        <a:xfrm>
          <a:off x="14541500" y="1342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166465</xdr:rowOff>
    </xdr:from>
    <xdr:ext cx="534377" cy="259045"/>
    <xdr:sp macro="" textlink="">
      <xdr:nvSpPr>
        <xdr:cNvPr id="647" name="テキスト ボックス 646"/>
        <xdr:cNvSpPr txBox="1"/>
      </xdr:nvSpPr>
      <xdr:spPr>
        <a:xfrm>
          <a:off x="14325111" y="131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45524</xdr:rowOff>
    </xdr:from>
    <xdr:to>
      <xdr:col>19</xdr:col>
      <xdr:colOff>644525</xdr:colOff>
      <xdr:row>76</xdr:row>
      <xdr:rowOff>136500</xdr:rowOff>
    </xdr:to>
    <xdr:cxnSp macro="">
      <xdr:nvCxnSpPr>
        <xdr:cNvPr id="648" name="直線コネクタ 647"/>
        <xdr:cNvCxnSpPr/>
      </xdr:nvCxnSpPr>
      <xdr:spPr>
        <a:xfrm>
          <a:off x="12814300" y="12904274"/>
          <a:ext cx="889000" cy="26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59052</xdr:rowOff>
    </xdr:from>
    <xdr:to>
      <xdr:col>20</xdr:col>
      <xdr:colOff>9525</xdr:colOff>
      <xdr:row>78</xdr:row>
      <xdr:rowOff>160652</xdr:rowOff>
    </xdr:to>
    <xdr:sp macro="" textlink="">
      <xdr:nvSpPr>
        <xdr:cNvPr id="649" name="フローチャート : 判断 648"/>
        <xdr:cNvSpPr/>
      </xdr:nvSpPr>
      <xdr:spPr>
        <a:xfrm>
          <a:off x="13652500" y="134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151779</xdr:rowOff>
    </xdr:from>
    <xdr:ext cx="534377" cy="259045"/>
    <xdr:sp macro="" textlink="">
      <xdr:nvSpPr>
        <xdr:cNvPr id="650" name="テキスト ボックス 649"/>
        <xdr:cNvSpPr txBox="1"/>
      </xdr:nvSpPr>
      <xdr:spPr>
        <a:xfrm>
          <a:off x="13436111" y="1352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37877</xdr:rowOff>
    </xdr:from>
    <xdr:to>
      <xdr:col>18</xdr:col>
      <xdr:colOff>492125</xdr:colOff>
      <xdr:row>78</xdr:row>
      <xdr:rowOff>139477</xdr:rowOff>
    </xdr:to>
    <xdr:sp macro="" textlink="">
      <xdr:nvSpPr>
        <xdr:cNvPr id="651" name="フローチャート : 判断 650"/>
        <xdr:cNvSpPr/>
      </xdr:nvSpPr>
      <xdr:spPr>
        <a:xfrm>
          <a:off x="12763500" y="134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130604</xdr:rowOff>
    </xdr:from>
    <xdr:ext cx="534377" cy="259045"/>
    <xdr:sp macro="" textlink="">
      <xdr:nvSpPr>
        <xdr:cNvPr id="652" name="テキスト ボックス 651"/>
        <xdr:cNvSpPr txBox="1"/>
      </xdr:nvSpPr>
      <xdr:spPr>
        <a:xfrm>
          <a:off x="12547111" y="1350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13729</xdr:rowOff>
    </xdr:from>
    <xdr:to>
      <xdr:col>23</xdr:col>
      <xdr:colOff>568325</xdr:colOff>
      <xdr:row>78</xdr:row>
      <xdr:rowOff>115329</xdr:rowOff>
    </xdr:to>
    <xdr:sp macro="" textlink="">
      <xdr:nvSpPr>
        <xdr:cNvPr id="658" name="円/楕円 657"/>
        <xdr:cNvSpPr/>
      </xdr:nvSpPr>
      <xdr:spPr>
        <a:xfrm>
          <a:off x="16268700" y="133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36606</xdr:rowOff>
    </xdr:from>
    <xdr:ext cx="534377" cy="259045"/>
    <xdr:sp macro="" textlink="">
      <xdr:nvSpPr>
        <xdr:cNvPr id="659" name="災害復旧費該当値テキスト"/>
        <xdr:cNvSpPr txBox="1"/>
      </xdr:nvSpPr>
      <xdr:spPr>
        <a:xfrm>
          <a:off x="16370300" y="1323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19,865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145106</xdr:rowOff>
    </xdr:from>
    <xdr:to>
      <xdr:col>22</xdr:col>
      <xdr:colOff>415925</xdr:colOff>
      <xdr:row>78</xdr:row>
      <xdr:rowOff>75256</xdr:rowOff>
    </xdr:to>
    <xdr:sp macro="" textlink="">
      <xdr:nvSpPr>
        <xdr:cNvPr id="660" name="円/楕円 659"/>
        <xdr:cNvSpPr/>
      </xdr:nvSpPr>
      <xdr:spPr>
        <a:xfrm>
          <a:off x="15430500" y="1334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91783</xdr:rowOff>
    </xdr:from>
    <xdr:ext cx="534377" cy="259045"/>
    <xdr:sp macro="" textlink="">
      <xdr:nvSpPr>
        <xdr:cNvPr id="661" name="テキスト ボックス 660"/>
        <xdr:cNvSpPr txBox="1"/>
      </xdr:nvSpPr>
      <xdr:spPr>
        <a:xfrm>
          <a:off x="15214111" y="1312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25,124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63686</xdr:rowOff>
    </xdr:from>
    <xdr:to>
      <xdr:col>21</xdr:col>
      <xdr:colOff>212725</xdr:colOff>
      <xdr:row>78</xdr:row>
      <xdr:rowOff>165286</xdr:rowOff>
    </xdr:to>
    <xdr:sp macro="" textlink="">
      <xdr:nvSpPr>
        <xdr:cNvPr id="662" name="円/楕円 661"/>
        <xdr:cNvSpPr/>
      </xdr:nvSpPr>
      <xdr:spPr>
        <a:xfrm>
          <a:off x="14541500" y="1343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156413</xdr:rowOff>
    </xdr:from>
    <xdr:ext cx="534377" cy="259045"/>
    <xdr:sp macro="" textlink="">
      <xdr:nvSpPr>
        <xdr:cNvPr id="663" name="テキスト ボックス 662"/>
        <xdr:cNvSpPr txBox="1"/>
      </xdr:nvSpPr>
      <xdr:spPr>
        <a:xfrm>
          <a:off x="14325111" y="1352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85700</xdr:rowOff>
    </xdr:from>
    <xdr:to>
      <xdr:col>20</xdr:col>
      <xdr:colOff>9525</xdr:colOff>
      <xdr:row>77</xdr:row>
      <xdr:rowOff>15850</xdr:rowOff>
    </xdr:to>
    <xdr:sp macro="" textlink="">
      <xdr:nvSpPr>
        <xdr:cNvPr id="664" name="円/楕円 663"/>
        <xdr:cNvSpPr/>
      </xdr:nvSpPr>
      <xdr:spPr>
        <a:xfrm>
          <a:off x="13652500" y="131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32376</xdr:rowOff>
    </xdr:from>
    <xdr:ext cx="534377" cy="259045"/>
    <xdr:sp macro="" textlink="">
      <xdr:nvSpPr>
        <xdr:cNvPr id="665" name="テキスト ボックス 664"/>
        <xdr:cNvSpPr txBox="1"/>
      </xdr:nvSpPr>
      <xdr:spPr>
        <a:xfrm>
          <a:off x="13436111" y="1289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55,420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166174</xdr:rowOff>
    </xdr:from>
    <xdr:to>
      <xdr:col>18</xdr:col>
      <xdr:colOff>492125</xdr:colOff>
      <xdr:row>75</xdr:row>
      <xdr:rowOff>96324</xdr:rowOff>
    </xdr:to>
    <xdr:sp macro="" textlink="">
      <xdr:nvSpPr>
        <xdr:cNvPr id="666" name="円/楕円 665"/>
        <xdr:cNvSpPr/>
      </xdr:nvSpPr>
      <xdr:spPr>
        <a:xfrm>
          <a:off x="12763500" y="1285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112851</xdr:rowOff>
    </xdr:from>
    <xdr:ext cx="534377" cy="259045"/>
    <xdr:sp macro="" textlink="">
      <xdr:nvSpPr>
        <xdr:cNvPr id="667" name="テキスト ボックス 666"/>
        <xdr:cNvSpPr txBox="1"/>
      </xdr:nvSpPr>
      <xdr:spPr>
        <a:xfrm>
          <a:off x="12547111" y="1262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81" name="テキスト ボックス 68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83" name="テキスト ボックス 68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5" name="テキスト ボックス 68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85316</xdr:rowOff>
    </xdr:from>
    <xdr:to>
      <xdr:col>23</xdr:col>
      <xdr:colOff>516889</xdr:colOff>
      <xdr:row>98</xdr:row>
      <xdr:rowOff>51932</xdr:rowOff>
    </xdr:to>
    <xdr:cxnSp macro="">
      <xdr:nvCxnSpPr>
        <xdr:cNvPr id="689" name="直線コネクタ 688"/>
        <xdr:cNvCxnSpPr/>
      </xdr:nvCxnSpPr>
      <xdr:spPr>
        <a:xfrm flipV="1">
          <a:off x="16317595" y="15858716"/>
          <a:ext cx="1269" cy="99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55759</xdr:rowOff>
    </xdr:from>
    <xdr:ext cx="534377" cy="259045"/>
    <xdr:sp macro="" textlink="">
      <xdr:nvSpPr>
        <xdr:cNvPr id="690" name="公債費最小値テキスト"/>
        <xdr:cNvSpPr txBox="1"/>
      </xdr:nvSpPr>
      <xdr:spPr>
        <a:xfrm>
          <a:off x="16370300" y="168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98</xdr:row>
      <xdr:rowOff>51932</xdr:rowOff>
    </xdr:from>
    <xdr:to>
      <xdr:col>23</xdr:col>
      <xdr:colOff>606425</xdr:colOff>
      <xdr:row>98</xdr:row>
      <xdr:rowOff>51932</xdr:rowOff>
    </xdr:to>
    <xdr:cxnSp macro="">
      <xdr:nvCxnSpPr>
        <xdr:cNvPr id="691" name="直線コネクタ 690"/>
        <xdr:cNvCxnSpPr/>
      </xdr:nvCxnSpPr>
      <xdr:spPr>
        <a:xfrm>
          <a:off x="16230600" y="16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31993</xdr:rowOff>
    </xdr:from>
    <xdr:ext cx="599010" cy="259045"/>
    <xdr:sp macro="" textlink="">
      <xdr:nvSpPr>
        <xdr:cNvPr id="692" name="公債費最大値テキスト"/>
        <xdr:cNvSpPr txBox="1"/>
      </xdr:nvSpPr>
      <xdr:spPr>
        <a:xfrm>
          <a:off x="16370300" y="1563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236,895</a:t>
          </a:r>
          <a:endParaRPr kumimoji="1" lang="ja-JP" altLang="en-US" sz="1000" b="1">
            <a:latin typeface="ＭＳ Ｐゴシック"/>
          </a:endParaRPr>
        </a:p>
      </xdr:txBody>
    </xdr:sp>
    <xdr:clientData/>
  </xdr:oneCellAnchor>
  <xdr:twoCellAnchor>
    <xdr:from>
      <xdr:col>23</xdr:col>
      <xdr:colOff>428625</xdr:colOff>
      <xdr:row>92</xdr:row>
      <xdr:rowOff>85316</xdr:rowOff>
    </xdr:from>
    <xdr:to>
      <xdr:col>23</xdr:col>
      <xdr:colOff>606425</xdr:colOff>
      <xdr:row>92</xdr:row>
      <xdr:rowOff>85316</xdr:rowOff>
    </xdr:to>
    <xdr:cxnSp macro="">
      <xdr:nvCxnSpPr>
        <xdr:cNvPr id="693" name="直線コネクタ 692"/>
        <xdr:cNvCxnSpPr/>
      </xdr:nvCxnSpPr>
      <xdr:spPr>
        <a:xfrm>
          <a:off x="16230600" y="1585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109978</xdr:rowOff>
    </xdr:from>
    <xdr:to>
      <xdr:col>23</xdr:col>
      <xdr:colOff>517525</xdr:colOff>
      <xdr:row>95</xdr:row>
      <xdr:rowOff>116804</xdr:rowOff>
    </xdr:to>
    <xdr:cxnSp macro="">
      <xdr:nvCxnSpPr>
        <xdr:cNvPr id="694" name="直線コネクタ 693"/>
        <xdr:cNvCxnSpPr/>
      </xdr:nvCxnSpPr>
      <xdr:spPr>
        <a:xfrm flipV="1">
          <a:off x="15481300" y="16397728"/>
          <a:ext cx="8382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36503</xdr:rowOff>
    </xdr:from>
    <xdr:ext cx="534377" cy="259045"/>
    <xdr:sp macro="" textlink="">
      <xdr:nvSpPr>
        <xdr:cNvPr id="695" name="公債費平均値テキスト"/>
        <xdr:cNvSpPr txBox="1"/>
      </xdr:nvSpPr>
      <xdr:spPr>
        <a:xfrm>
          <a:off x="16370300" y="16495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58076</xdr:rowOff>
    </xdr:from>
    <xdr:to>
      <xdr:col>23</xdr:col>
      <xdr:colOff>568325</xdr:colOff>
      <xdr:row>96</xdr:row>
      <xdr:rowOff>159676</xdr:rowOff>
    </xdr:to>
    <xdr:sp macro="" textlink="">
      <xdr:nvSpPr>
        <xdr:cNvPr id="696" name="フローチャート : 判断 695"/>
        <xdr:cNvSpPr/>
      </xdr:nvSpPr>
      <xdr:spPr>
        <a:xfrm>
          <a:off x="16268700" y="1651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110855</xdr:rowOff>
    </xdr:from>
    <xdr:to>
      <xdr:col>22</xdr:col>
      <xdr:colOff>365125</xdr:colOff>
      <xdr:row>95</xdr:row>
      <xdr:rowOff>116804</xdr:rowOff>
    </xdr:to>
    <xdr:cxnSp macro="">
      <xdr:nvCxnSpPr>
        <xdr:cNvPr id="697" name="直線コネクタ 696"/>
        <xdr:cNvCxnSpPr/>
      </xdr:nvCxnSpPr>
      <xdr:spPr>
        <a:xfrm>
          <a:off x="14592300" y="16398605"/>
          <a:ext cx="889000" cy="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48282</xdr:rowOff>
    </xdr:from>
    <xdr:to>
      <xdr:col>22</xdr:col>
      <xdr:colOff>415925</xdr:colOff>
      <xdr:row>96</xdr:row>
      <xdr:rowOff>149882</xdr:rowOff>
    </xdr:to>
    <xdr:sp macro="" textlink="">
      <xdr:nvSpPr>
        <xdr:cNvPr id="698" name="フローチャート : 判断 697"/>
        <xdr:cNvSpPr/>
      </xdr:nvSpPr>
      <xdr:spPr>
        <a:xfrm>
          <a:off x="154305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141009</xdr:rowOff>
    </xdr:from>
    <xdr:ext cx="534377" cy="259045"/>
    <xdr:sp macro="" textlink="">
      <xdr:nvSpPr>
        <xdr:cNvPr id="699" name="テキスト ボックス 698"/>
        <xdr:cNvSpPr txBox="1"/>
      </xdr:nvSpPr>
      <xdr:spPr>
        <a:xfrm>
          <a:off x="15214111" y="1660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99005</xdr:rowOff>
    </xdr:from>
    <xdr:to>
      <xdr:col>21</xdr:col>
      <xdr:colOff>161925</xdr:colOff>
      <xdr:row>95</xdr:row>
      <xdr:rowOff>110855</xdr:rowOff>
    </xdr:to>
    <xdr:cxnSp macro="">
      <xdr:nvCxnSpPr>
        <xdr:cNvPr id="700" name="直線コネクタ 699"/>
        <xdr:cNvCxnSpPr/>
      </xdr:nvCxnSpPr>
      <xdr:spPr>
        <a:xfrm>
          <a:off x="13703300" y="16386755"/>
          <a:ext cx="889000" cy="1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701" name="フローチャート : 判断 700"/>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93022</xdr:rowOff>
    </xdr:from>
    <xdr:ext cx="534377" cy="259045"/>
    <xdr:sp macro="" textlink="">
      <xdr:nvSpPr>
        <xdr:cNvPr id="702" name="テキスト ボックス 701"/>
        <xdr:cNvSpPr txBox="1"/>
      </xdr:nvSpPr>
      <xdr:spPr>
        <a:xfrm>
          <a:off x="14325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153453</xdr:rowOff>
    </xdr:from>
    <xdr:to>
      <xdr:col>19</xdr:col>
      <xdr:colOff>644525</xdr:colOff>
      <xdr:row>95</xdr:row>
      <xdr:rowOff>99005</xdr:rowOff>
    </xdr:to>
    <xdr:cxnSp macro="">
      <xdr:nvCxnSpPr>
        <xdr:cNvPr id="703" name="直線コネクタ 702"/>
        <xdr:cNvCxnSpPr/>
      </xdr:nvCxnSpPr>
      <xdr:spPr>
        <a:xfrm>
          <a:off x="12814300" y="16269753"/>
          <a:ext cx="889000" cy="11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704" name="フローチャート : 判断 703"/>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86611</xdr:rowOff>
    </xdr:from>
    <xdr:ext cx="534377" cy="259045"/>
    <xdr:sp macro="" textlink="">
      <xdr:nvSpPr>
        <xdr:cNvPr id="705" name="テキスト ボックス 704"/>
        <xdr:cNvSpPr txBox="1"/>
      </xdr:nvSpPr>
      <xdr:spPr>
        <a:xfrm>
          <a:off x="13436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706" name="フローチャート : 判断 705"/>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76900</xdr:rowOff>
    </xdr:from>
    <xdr:ext cx="534377" cy="259045"/>
    <xdr:sp macro="" textlink="">
      <xdr:nvSpPr>
        <xdr:cNvPr id="707" name="テキスト ボックス 706"/>
        <xdr:cNvSpPr txBox="1"/>
      </xdr:nvSpPr>
      <xdr:spPr>
        <a:xfrm>
          <a:off x="12547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59178</xdr:rowOff>
    </xdr:from>
    <xdr:to>
      <xdr:col>23</xdr:col>
      <xdr:colOff>568325</xdr:colOff>
      <xdr:row>95</xdr:row>
      <xdr:rowOff>160778</xdr:rowOff>
    </xdr:to>
    <xdr:sp macro="" textlink="">
      <xdr:nvSpPr>
        <xdr:cNvPr id="713" name="円/楕円 712"/>
        <xdr:cNvSpPr/>
      </xdr:nvSpPr>
      <xdr:spPr>
        <a:xfrm>
          <a:off x="16268700" y="1634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82055</xdr:rowOff>
    </xdr:from>
    <xdr:ext cx="599010" cy="259045"/>
    <xdr:sp macro="" textlink="">
      <xdr:nvSpPr>
        <xdr:cNvPr id="714" name="公債費該当値テキスト"/>
        <xdr:cNvSpPr txBox="1"/>
      </xdr:nvSpPr>
      <xdr:spPr>
        <a:xfrm>
          <a:off x="16370300" y="1619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119,001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66004</xdr:rowOff>
    </xdr:from>
    <xdr:to>
      <xdr:col>22</xdr:col>
      <xdr:colOff>415925</xdr:colOff>
      <xdr:row>95</xdr:row>
      <xdr:rowOff>167604</xdr:rowOff>
    </xdr:to>
    <xdr:sp macro="" textlink="">
      <xdr:nvSpPr>
        <xdr:cNvPr id="715" name="円/楕円 714"/>
        <xdr:cNvSpPr/>
      </xdr:nvSpPr>
      <xdr:spPr>
        <a:xfrm>
          <a:off x="15430500" y="1635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12681</xdr:rowOff>
    </xdr:from>
    <xdr:ext cx="599010" cy="259045"/>
    <xdr:sp macro="" textlink="">
      <xdr:nvSpPr>
        <xdr:cNvPr id="716" name="テキスト ボックス 715"/>
        <xdr:cNvSpPr txBox="1"/>
      </xdr:nvSpPr>
      <xdr:spPr>
        <a:xfrm>
          <a:off x="15181794" y="1612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117,508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60055</xdr:rowOff>
    </xdr:from>
    <xdr:to>
      <xdr:col>21</xdr:col>
      <xdr:colOff>212725</xdr:colOff>
      <xdr:row>95</xdr:row>
      <xdr:rowOff>161655</xdr:rowOff>
    </xdr:to>
    <xdr:sp macro="" textlink="">
      <xdr:nvSpPr>
        <xdr:cNvPr id="717" name="円/楕円 716"/>
        <xdr:cNvSpPr/>
      </xdr:nvSpPr>
      <xdr:spPr>
        <a:xfrm>
          <a:off x="14541500" y="163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6732</xdr:rowOff>
    </xdr:from>
    <xdr:ext cx="599010" cy="259045"/>
    <xdr:sp macro="" textlink="">
      <xdr:nvSpPr>
        <xdr:cNvPr id="718" name="テキスト ボックス 717"/>
        <xdr:cNvSpPr txBox="1"/>
      </xdr:nvSpPr>
      <xdr:spPr>
        <a:xfrm>
          <a:off x="14292794" y="1612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118,809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48205</xdr:rowOff>
    </xdr:from>
    <xdr:to>
      <xdr:col>20</xdr:col>
      <xdr:colOff>9525</xdr:colOff>
      <xdr:row>95</xdr:row>
      <xdr:rowOff>149805</xdr:rowOff>
    </xdr:to>
    <xdr:sp macro="" textlink="">
      <xdr:nvSpPr>
        <xdr:cNvPr id="719" name="円/楕円 718"/>
        <xdr:cNvSpPr/>
      </xdr:nvSpPr>
      <xdr:spPr>
        <a:xfrm>
          <a:off x="13652500" y="1633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166332</xdr:rowOff>
    </xdr:from>
    <xdr:ext cx="599010" cy="259045"/>
    <xdr:sp macro="" textlink="">
      <xdr:nvSpPr>
        <xdr:cNvPr id="720" name="テキスト ボックス 719"/>
        <xdr:cNvSpPr txBox="1"/>
      </xdr:nvSpPr>
      <xdr:spPr>
        <a:xfrm>
          <a:off x="13403794" y="1611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121,401</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102653</xdr:rowOff>
    </xdr:from>
    <xdr:to>
      <xdr:col>18</xdr:col>
      <xdr:colOff>492125</xdr:colOff>
      <xdr:row>95</xdr:row>
      <xdr:rowOff>32803</xdr:rowOff>
    </xdr:to>
    <xdr:sp macro="" textlink="">
      <xdr:nvSpPr>
        <xdr:cNvPr id="721" name="円/楕円 720"/>
        <xdr:cNvSpPr/>
      </xdr:nvSpPr>
      <xdr:spPr>
        <a:xfrm>
          <a:off x="12763500" y="162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49330</xdr:rowOff>
    </xdr:from>
    <xdr:ext cx="599010" cy="259045"/>
    <xdr:sp macro="" textlink="">
      <xdr:nvSpPr>
        <xdr:cNvPr id="722" name="テキスト ボックス 721"/>
        <xdr:cNvSpPr txBox="1"/>
      </xdr:nvSpPr>
      <xdr:spPr>
        <a:xfrm>
          <a:off x="12514794" y="1599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6" name="テキスト ボックス 73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135585</xdr:rowOff>
    </xdr:from>
    <xdr:to>
      <xdr:col>32</xdr:col>
      <xdr:colOff>186689</xdr:colOff>
      <xdr:row>38</xdr:row>
      <xdr:rowOff>139700</xdr:rowOff>
    </xdr:to>
    <xdr:cxnSp macro="">
      <xdr:nvCxnSpPr>
        <xdr:cNvPr id="744" name="直線コネクタ 743"/>
        <xdr:cNvCxnSpPr/>
      </xdr:nvCxnSpPr>
      <xdr:spPr>
        <a:xfrm flipV="1">
          <a:off x="22159595" y="5450535"/>
          <a:ext cx="1269" cy="120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156837</xdr:rowOff>
    </xdr:from>
    <xdr:ext cx="249299" cy="259045"/>
    <xdr:sp macro="" textlink="">
      <xdr:nvSpPr>
        <xdr:cNvPr id="745" name="諸支出金最小値テキスト"/>
        <xdr:cNvSpPr txBox="1"/>
      </xdr:nvSpPr>
      <xdr:spPr>
        <a:xfrm>
          <a:off x="22212300" y="6671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82262</xdr:rowOff>
    </xdr:from>
    <xdr:ext cx="469744" cy="259045"/>
    <xdr:sp macro="" textlink="">
      <xdr:nvSpPr>
        <xdr:cNvPr id="747" name="諸支出金最大値テキスト"/>
        <xdr:cNvSpPr txBox="1"/>
      </xdr:nvSpPr>
      <xdr:spPr>
        <a:xfrm>
          <a:off x="22212300" y="52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a:t>
          </a:r>
          <a:endParaRPr kumimoji="1" lang="ja-JP" altLang="en-US" sz="1000" b="1">
            <a:latin typeface="ＭＳ Ｐゴシック"/>
          </a:endParaRPr>
        </a:p>
      </xdr:txBody>
    </xdr:sp>
    <xdr:clientData/>
  </xdr:oneCellAnchor>
  <xdr:twoCellAnchor>
    <xdr:from>
      <xdr:col>32</xdr:col>
      <xdr:colOff>98425</xdr:colOff>
      <xdr:row>31</xdr:row>
      <xdr:rowOff>135585</xdr:rowOff>
    </xdr:from>
    <xdr:to>
      <xdr:col>32</xdr:col>
      <xdr:colOff>276225</xdr:colOff>
      <xdr:row>31</xdr:row>
      <xdr:rowOff>135585</xdr:rowOff>
    </xdr:to>
    <xdr:cxnSp macro="">
      <xdr:nvCxnSpPr>
        <xdr:cNvPr id="748" name="直線コネクタ 747"/>
        <xdr:cNvCxnSpPr/>
      </xdr:nvCxnSpPr>
      <xdr:spPr>
        <a:xfrm>
          <a:off x="22072600" y="5450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74287</xdr:rowOff>
    </xdr:from>
    <xdr:ext cx="378565" cy="259045"/>
    <xdr:sp macro="" textlink="">
      <xdr:nvSpPr>
        <xdr:cNvPr id="750" name="諸支出金平均値テキスト"/>
        <xdr:cNvSpPr txBox="1"/>
      </xdr:nvSpPr>
      <xdr:spPr>
        <a:xfrm>
          <a:off x="22212300" y="6417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51409</xdr:rowOff>
    </xdr:from>
    <xdr:to>
      <xdr:col>32</xdr:col>
      <xdr:colOff>238125</xdr:colOff>
      <xdr:row>38</xdr:row>
      <xdr:rowOff>153009</xdr:rowOff>
    </xdr:to>
    <xdr:sp macro="" textlink="">
      <xdr:nvSpPr>
        <xdr:cNvPr id="751" name="フローチャート : 判断 750"/>
        <xdr:cNvSpPr/>
      </xdr:nvSpPr>
      <xdr:spPr>
        <a:xfrm>
          <a:off x="221107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49123</xdr:rowOff>
    </xdr:from>
    <xdr:to>
      <xdr:col>31</xdr:col>
      <xdr:colOff>85725</xdr:colOff>
      <xdr:row>38</xdr:row>
      <xdr:rowOff>150723</xdr:rowOff>
    </xdr:to>
    <xdr:sp macro="" textlink="">
      <xdr:nvSpPr>
        <xdr:cNvPr id="753" name="フローチャート : 判断 752"/>
        <xdr:cNvSpPr/>
      </xdr:nvSpPr>
      <xdr:spPr>
        <a:xfrm>
          <a:off x="21272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167251</xdr:rowOff>
    </xdr:from>
    <xdr:ext cx="378565" cy="259045"/>
    <xdr:sp macro="" textlink="">
      <xdr:nvSpPr>
        <xdr:cNvPr id="754" name="テキスト ボックス 753"/>
        <xdr:cNvSpPr txBox="1"/>
      </xdr:nvSpPr>
      <xdr:spPr>
        <a:xfrm>
          <a:off x="21134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55067</xdr:rowOff>
    </xdr:from>
    <xdr:to>
      <xdr:col>29</xdr:col>
      <xdr:colOff>568325</xdr:colOff>
      <xdr:row>38</xdr:row>
      <xdr:rowOff>156667</xdr:rowOff>
    </xdr:to>
    <xdr:sp macro="" textlink="">
      <xdr:nvSpPr>
        <xdr:cNvPr id="756" name="フローチャート : 判断 755"/>
        <xdr:cNvSpPr/>
      </xdr:nvSpPr>
      <xdr:spPr>
        <a:xfrm>
          <a:off x="20383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1744</xdr:rowOff>
    </xdr:from>
    <xdr:ext cx="378565" cy="259045"/>
    <xdr:sp macro="" textlink="">
      <xdr:nvSpPr>
        <xdr:cNvPr id="757" name="テキスト ボックス 756"/>
        <xdr:cNvSpPr txBox="1"/>
      </xdr:nvSpPr>
      <xdr:spPr>
        <a:xfrm>
          <a:off x="20245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53467</xdr:rowOff>
    </xdr:from>
    <xdr:to>
      <xdr:col>28</xdr:col>
      <xdr:colOff>365125</xdr:colOff>
      <xdr:row>38</xdr:row>
      <xdr:rowOff>155067</xdr:rowOff>
    </xdr:to>
    <xdr:sp macro="" textlink="">
      <xdr:nvSpPr>
        <xdr:cNvPr id="759" name="フローチャート : 判断 758"/>
        <xdr:cNvSpPr/>
      </xdr:nvSpPr>
      <xdr:spPr>
        <a:xfrm>
          <a:off x="19494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144</xdr:rowOff>
    </xdr:from>
    <xdr:ext cx="378565" cy="259045"/>
    <xdr:sp macro="" textlink="">
      <xdr:nvSpPr>
        <xdr:cNvPr id="760" name="テキスト ボックス 759"/>
        <xdr:cNvSpPr txBox="1"/>
      </xdr:nvSpPr>
      <xdr:spPr>
        <a:xfrm>
          <a:off x="19356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66726</xdr:rowOff>
    </xdr:from>
    <xdr:to>
      <xdr:col>27</xdr:col>
      <xdr:colOff>161925</xdr:colOff>
      <xdr:row>38</xdr:row>
      <xdr:rowOff>168326</xdr:rowOff>
    </xdr:to>
    <xdr:sp macro="" textlink="">
      <xdr:nvSpPr>
        <xdr:cNvPr id="761" name="フローチャート : 判断 760"/>
        <xdr:cNvSpPr/>
      </xdr:nvSpPr>
      <xdr:spPr>
        <a:xfrm>
          <a:off x="18605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13403</xdr:rowOff>
    </xdr:from>
    <xdr:ext cx="313932" cy="259045"/>
    <xdr:sp macro="" textlink="">
      <xdr:nvSpPr>
        <xdr:cNvPr id="762" name="テキスト ボックス 761"/>
        <xdr:cNvSpPr txBox="1"/>
      </xdr:nvSpPr>
      <xdr:spPr>
        <a:xfrm>
          <a:off x="18499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8" name="円/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29837</xdr:rowOff>
    </xdr:from>
    <xdr:ext cx="249299" cy="259045"/>
    <xdr:sp macro="" textlink="">
      <xdr:nvSpPr>
        <xdr:cNvPr id="769" name="諸支出金該当値テキスト"/>
        <xdr:cNvSpPr txBox="1"/>
      </xdr:nvSpPr>
      <xdr:spPr>
        <a:xfrm>
          <a:off x="22212300" y="6544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0" name="円/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1" name="テキスト ボックス 77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2" name="円/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3" name="テキスト ボックス 77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4" name="円/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5" name="テキスト ボックス 77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6" name="円/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7" name="テキスト ボックス 77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91" name="テキスト ボックス 79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3" name="テキスト ボックス 79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5" name="テキスト ボックス 79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7" name="テキスト ボックス 79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9" name="直線コネクタ 79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3" name="直線コネクタ 80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4" name="直線コネクタ 80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6" name="フローチャート : 判断 80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7" name="直線コネクタ 80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8" name="フローチャート : 判断 80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9" name="テキスト ボックス 80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0" name="直線コネクタ 80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11" name="フローチャート : 判断 81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2" name="テキスト ボックス 81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3" name="直線コネクタ 81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4" name="フローチャート : 判断 813"/>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5" name="テキスト ボックス 81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16" name="フローチャート : 判断 815"/>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17" name="テキスト ボックス 816"/>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3" name="円/楕円 82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5" name="円/楕円 82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6" name="テキスト ボックス 82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7" name="円/楕円 82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8" name="テキスト ボックス 827"/>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9" name="円/楕円 82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30" name="テキスト ボックス 829"/>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1" name="円/楕円 83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2" name="テキスト ボックス 83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民生費に係る住民一人あたりの額については、</a:t>
          </a:r>
          <a:r>
            <a:rPr kumimoji="1" lang="ja-JP" altLang="en-US" sz="1100">
              <a:solidFill>
                <a:schemeClr val="dk1"/>
              </a:solidFill>
              <a:effectLst/>
              <a:latin typeface="+mn-lt"/>
              <a:ea typeface="+mn-ea"/>
              <a:cs typeface="+mn-cs"/>
            </a:rPr>
            <a:t>最も高く、</a:t>
          </a: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５２，０８９</a:t>
          </a:r>
          <a:r>
            <a:rPr kumimoji="1" lang="ja-JP" altLang="ja-JP" sz="1100">
              <a:solidFill>
                <a:schemeClr val="dk1"/>
              </a:solidFill>
              <a:effectLst/>
              <a:latin typeface="+mn-lt"/>
              <a:ea typeface="+mn-ea"/>
              <a:cs typeface="+mn-cs"/>
            </a:rPr>
            <a:t>円となっている。障害者自立支援給付費などの扶助費の自然増や、町単独で高校生までの医療費を無料とする事業の実施が主な要因である。</a:t>
          </a:r>
          <a:endParaRPr lang="ja-JP" altLang="ja-JP" sz="1400">
            <a:effectLst/>
          </a:endParaRPr>
        </a:p>
        <a:p>
          <a:r>
            <a:rPr kumimoji="1" lang="ja-JP" altLang="ja-JP" sz="1100">
              <a:solidFill>
                <a:schemeClr val="dk1"/>
              </a:solidFill>
              <a:effectLst/>
              <a:latin typeface="+mn-lt"/>
              <a:ea typeface="+mn-ea"/>
              <a:cs typeface="+mn-cs"/>
            </a:rPr>
            <a:t>また土木費、農林水産業費に係る住民一人あたりの額について、全国平均、県平均よりも高い数値となっており、今後も施設の更新費用に係る普通建設事業の増高が予想されるため、公共施設等総合管理計画に基づき、事業の取捨選択をしていくことで、事業費の減少を目指すことと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消防費の係る</a:t>
          </a:r>
          <a:r>
            <a:rPr kumimoji="1" lang="ja-JP" altLang="ja-JP" sz="1100">
              <a:solidFill>
                <a:schemeClr val="dk1"/>
              </a:solidFill>
              <a:effectLst/>
              <a:latin typeface="+mn-lt"/>
              <a:ea typeface="+mn-ea"/>
              <a:cs typeface="+mn-cs"/>
            </a:rPr>
            <a:t>住民一人あたりの額についも全国平均、県平均、類似団体平均よりも高い数値となっている要因は</a:t>
          </a:r>
          <a:r>
            <a:rPr kumimoji="1" lang="ja-JP" altLang="en-US" sz="1100">
              <a:solidFill>
                <a:schemeClr val="dk1"/>
              </a:solidFill>
              <a:effectLst/>
              <a:latin typeface="+mn-lt"/>
              <a:ea typeface="+mn-ea"/>
              <a:cs typeface="+mn-cs"/>
            </a:rPr>
            <a:t>、津波避難施設の整備や防災拠点の整備に要する事業を実施したことが</a:t>
          </a:r>
          <a:r>
            <a:rPr kumimoji="1" lang="ja-JP" altLang="ja-JP" sz="1100">
              <a:solidFill>
                <a:schemeClr val="dk1"/>
              </a:solidFill>
              <a:effectLst/>
              <a:latin typeface="+mn-lt"/>
              <a:ea typeface="+mn-ea"/>
              <a:cs typeface="+mn-cs"/>
            </a:rPr>
            <a:t>主な要因である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教育費に係る住民一人あたりの額についも全国平均、県平均、類似団体平均よりも高い数値となっている要因は、中学校の</a:t>
          </a:r>
          <a:r>
            <a:rPr kumimoji="1" lang="ja-JP" altLang="en-US" sz="1100">
              <a:solidFill>
                <a:schemeClr val="dk1"/>
              </a:solidFill>
              <a:effectLst/>
              <a:latin typeface="+mn-lt"/>
              <a:ea typeface="+mn-ea"/>
              <a:cs typeface="+mn-cs"/>
            </a:rPr>
            <a:t>空調設備の整備</a:t>
          </a:r>
          <a:r>
            <a:rPr kumimoji="1" lang="ja-JP" altLang="ja-JP" sz="1100">
              <a:solidFill>
                <a:schemeClr val="dk1"/>
              </a:solidFill>
              <a:effectLst/>
              <a:latin typeface="+mn-lt"/>
              <a:ea typeface="+mn-ea"/>
              <a:cs typeface="+mn-cs"/>
            </a:rPr>
            <a:t>を学校施設環境改善交付金を活用して実施したことが主な要因である。</a:t>
          </a:r>
          <a:endParaRPr lang="ja-JP" altLang="ja-JP" sz="1400">
            <a:effectLst/>
          </a:endParaRPr>
        </a:p>
        <a:p>
          <a:r>
            <a:rPr kumimoji="1" lang="ja-JP" altLang="ja-JP" sz="1100">
              <a:solidFill>
                <a:schemeClr val="dk1"/>
              </a:solidFill>
              <a:effectLst/>
              <a:latin typeface="+mn-lt"/>
              <a:ea typeface="+mn-ea"/>
              <a:cs typeface="+mn-cs"/>
            </a:rPr>
            <a:t>公債費に住民一人あたりの額についても全国平均、県平均、類似団体平均よりも高い数値となっている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近年減少傾向ではあるが、</a:t>
          </a:r>
          <a:r>
            <a:rPr kumimoji="1" lang="ja-JP" altLang="en-US" sz="1100">
              <a:solidFill>
                <a:schemeClr val="dk1"/>
              </a:solidFill>
              <a:effectLst/>
              <a:latin typeface="+mn-lt"/>
              <a:ea typeface="+mn-ea"/>
              <a:cs typeface="+mn-cs"/>
            </a:rPr>
            <a:t>平成２８年度においては、数値が上昇している。要因としては、合併特例債に係る基金造成事業に係る地方債を近年発行しているため、これに係る元金の償</a:t>
          </a:r>
          <a:r>
            <a:rPr kumimoji="1" lang="ja-JP" altLang="ja-JP" sz="1100">
              <a:solidFill>
                <a:schemeClr val="dk1"/>
              </a:solidFill>
              <a:effectLst/>
              <a:latin typeface="+mn-lt"/>
              <a:ea typeface="+mn-ea"/>
              <a:cs typeface="+mn-cs"/>
            </a:rPr>
            <a:t>還</a:t>
          </a:r>
          <a:r>
            <a:rPr kumimoji="1" lang="ja-JP" altLang="en-US" sz="1100">
              <a:solidFill>
                <a:schemeClr val="dk1"/>
              </a:solidFill>
              <a:effectLst/>
              <a:latin typeface="+mn-lt"/>
              <a:ea typeface="+mn-ea"/>
              <a:cs typeface="+mn-cs"/>
            </a:rPr>
            <a:t>（元金均等償還）が開始したことなどによる。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財政調整基金残高については、適切な財源確保と歳出の精査により、取崩しを回避しており、前年度とほぼ同額を維持している。</a:t>
          </a:r>
          <a:endParaRPr lang="ja-JP" altLang="ja-JP" sz="1400">
            <a:effectLst/>
          </a:endParaRPr>
        </a:p>
        <a:p>
          <a:r>
            <a:rPr kumimoji="1" lang="ja-JP" altLang="ja-JP" sz="1100">
              <a:solidFill>
                <a:schemeClr val="dk1"/>
              </a:solidFill>
              <a:effectLst/>
              <a:latin typeface="+mn-lt"/>
              <a:ea typeface="+mn-ea"/>
              <a:cs typeface="+mn-cs"/>
            </a:rPr>
            <a:t>今後も引き続き事務事業の見直し・統廃合など歳出の合理化など行財政改革を推進するとともに健全な財政運営に努め、財政調整基金残高・実質収支額について、現在の水準を維持していく。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各会計とも黒字であるが、今後普通交付税の合併算定替えによる増加措置が段階的に減額される中、一般会計では、扶助費の増加、国保会計などの公営事業に係る特別会計については、給付費の増による繰出金の増加が見込まれる。</a:t>
          </a:r>
          <a:endParaRPr lang="ja-JP" altLang="ja-JP" sz="1400">
            <a:effectLst/>
          </a:endParaRPr>
        </a:p>
        <a:p>
          <a:r>
            <a:rPr kumimoji="1" lang="ja-JP" altLang="ja-JP" sz="1100">
              <a:solidFill>
                <a:schemeClr val="dk1"/>
              </a:solidFill>
              <a:effectLst/>
              <a:latin typeface="+mn-lt"/>
              <a:ea typeface="+mn-ea"/>
              <a:cs typeface="+mn-cs"/>
            </a:rPr>
            <a:t>　一般会計及び農業集落排水事業等の公営企業に係る特別会計については、施設の更新に要する経費が増加することなど厳しい財政運営が予想される。</a:t>
          </a:r>
          <a:endParaRPr lang="ja-JP" altLang="ja-JP" sz="1400">
            <a:effectLst/>
          </a:endParaRPr>
        </a:p>
        <a:p>
          <a:r>
            <a:rPr kumimoji="1" lang="ja-JP" altLang="ja-JP" sz="1100">
              <a:solidFill>
                <a:schemeClr val="dk1"/>
              </a:solidFill>
              <a:effectLst/>
              <a:latin typeface="+mn-lt"/>
              <a:ea typeface="+mn-ea"/>
              <a:cs typeface="+mn-cs"/>
            </a:rPr>
            <a:t>　今後は、一般会計、特別会計とも、扶助費については、各種扶助制度の資格審査等の適正化や各種手当への独自加算等を見直しを進めていくことで、財政を圧迫する上昇傾向に歯止めをかけるよう</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施設更新については、公共施設等総合管理計画に基づき、計画的な施設の更新を計画的に進め</a:t>
          </a:r>
          <a:r>
            <a:rPr kumimoji="1" lang="ja-JP" altLang="en-US" sz="1100">
              <a:solidFill>
                <a:schemeClr val="dk1"/>
              </a:solidFill>
              <a:effectLst/>
              <a:latin typeface="+mn-lt"/>
              <a:ea typeface="+mn-ea"/>
              <a:cs typeface="+mn-cs"/>
            </a:rPr>
            <a:t>ていく。また</a:t>
          </a:r>
          <a:r>
            <a:rPr kumimoji="1" lang="ja-JP" altLang="ja-JP" sz="1100">
              <a:solidFill>
                <a:schemeClr val="dk1"/>
              </a:solidFill>
              <a:effectLst/>
              <a:latin typeface="+mn-lt"/>
              <a:ea typeface="+mn-ea"/>
              <a:cs typeface="+mn-cs"/>
            </a:rPr>
            <a:t>、事務の効率化による経常経費の削減、自主財源の確保に努め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より一層、健全な財政運営を進め</a:t>
          </a:r>
          <a:r>
            <a:rPr kumimoji="1" lang="ja-JP" altLang="en-US" sz="1100">
              <a:solidFill>
                <a:schemeClr val="dk1"/>
              </a:solidFill>
              <a:effectLst/>
              <a:latin typeface="+mn-lt"/>
              <a:ea typeface="+mn-ea"/>
              <a:cs typeface="+mn-cs"/>
            </a:rPr>
            <a:t>ていき</a:t>
          </a:r>
          <a:r>
            <a:rPr kumimoji="1" lang="ja-JP" altLang="ja-JP" sz="1100">
              <a:solidFill>
                <a:schemeClr val="dk1"/>
              </a:solidFill>
              <a:effectLst/>
              <a:latin typeface="+mn-lt"/>
              <a:ea typeface="+mn-ea"/>
              <a:cs typeface="+mn-cs"/>
            </a:rPr>
            <a:t>、現在の水準を維持に努める。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合併後の大型事業が終了しつつあ</a:t>
          </a:r>
          <a:r>
            <a:rPr kumimoji="1" lang="ja-JP" altLang="en-US" sz="1100">
              <a:solidFill>
                <a:schemeClr val="dk1"/>
              </a:solidFill>
              <a:effectLst/>
              <a:latin typeface="+mn-lt"/>
              <a:ea typeface="+mn-ea"/>
              <a:cs typeface="+mn-cs"/>
            </a:rPr>
            <a:t>ることから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地方債の新規発行を償還額以内に抑えたことにより、</a:t>
          </a:r>
          <a:r>
            <a:rPr kumimoji="1" lang="ja-JP" altLang="ja-JP" sz="1100">
              <a:solidFill>
                <a:schemeClr val="dk1"/>
              </a:solidFill>
              <a:effectLst/>
              <a:latin typeface="+mn-lt"/>
              <a:ea typeface="+mn-ea"/>
              <a:cs typeface="+mn-cs"/>
            </a:rPr>
            <a:t>地方債残高</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ため、実質公債費率の分子は順調に減少している。</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公営企業の元利償還金に対する繰入金が増加傾向にあるため、今後も、交付税措置の有利な地方債の発行を優先し、年度単位で元金償還額以内での地方債発行額を行い地方債残高の抑制に努める。また、公営企業の経営の健全化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将来負担額については、一般会計に係る地方債の現在高が、大型事業の終了や地方債発行の抑制により減少傾向にある。</a:t>
          </a:r>
          <a:endParaRPr lang="ja-JP" altLang="ja-JP" sz="1400">
            <a:effectLst/>
          </a:endParaRPr>
        </a:p>
        <a:p>
          <a:r>
            <a:rPr kumimoji="1" lang="ja-JP" altLang="ja-JP" sz="1100">
              <a:solidFill>
                <a:schemeClr val="dk1"/>
              </a:solidFill>
              <a:effectLst/>
              <a:latin typeface="+mn-lt"/>
              <a:ea typeface="+mn-ea"/>
              <a:cs typeface="+mn-cs"/>
            </a:rPr>
            <a:t>充当可能財源等については、特定目的基金への積立を行ったことから、充当可能基金がに増加している</a:t>
          </a:r>
          <a:r>
            <a:rPr kumimoji="1" lang="ja-JP" altLang="en-US" sz="1100">
              <a:solidFill>
                <a:schemeClr val="dk1"/>
              </a:solidFill>
              <a:effectLst/>
              <a:latin typeface="+mn-lt"/>
              <a:ea typeface="+mn-ea"/>
              <a:cs typeface="+mn-cs"/>
            </a:rPr>
            <a:t>が、今後普通交付税の合併算定替えが終了するため、その他特定目的基金の取崩しにより、事業を財源を確保を行っていく状況になることが懸念される。</a:t>
          </a:r>
          <a:endParaRPr lang="ja-JP" altLang="ja-JP" sz="1400">
            <a:effectLst/>
          </a:endParaRPr>
        </a:p>
        <a:p>
          <a:r>
            <a:rPr kumimoji="1" lang="ja-JP" altLang="ja-JP" sz="1100">
              <a:solidFill>
                <a:schemeClr val="dk1"/>
              </a:solidFill>
              <a:effectLst/>
              <a:latin typeface="+mn-lt"/>
              <a:ea typeface="+mn-ea"/>
              <a:cs typeface="+mn-cs"/>
            </a:rPr>
            <a:t>以上のことから、将来負担比率の分子も近年、減少傾向にあるが、今後も健全な財政運営のため、一般会計・公営企業債残高の減少に努め</a:t>
          </a:r>
          <a:r>
            <a:rPr kumimoji="1" lang="ja-JP" altLang="en-US" sz="1100">
              <a:solidFill>
                <a:schemeClr val="dk1"/>
              </a:solidFill>
              <a:effectLst/>
              <a:latin typeface="+mn-lt"/>
              <a:ea typeface="+mn-ea"/>
              <a:cs typeface="+mn-cs"/>
            </a:rPr>
            <a:t>、財政状況に応じ基金の取崩しを慎重に行っていく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和歌山県みなべ町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13,280
13,199
120.28
9,473,275
8,642,276
621,715
5,452,089
10,347,970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37.1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有形固定資産減価償却率については、類似団体より</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水準にある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今後個別計画の策定を行い、資産老朽化対策に積極的に取り組んでいく。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62.0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64.0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68.0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30</xdr:row>
      <xdr:rowOff>15422</xdr:rowOff>
    </xdr:from>
    <xdr:to>
      <xdr:col>3</xdr:col>
      <xdr:colOff>1170940</xdr:colOff>
      <xdr:row>32</xdr:row>
      <xdr:rowOff>166007</xdr:rowOff>
    </xdr:to>
    <xdr:cxnSp macro="">
      <xdr:nvCxnSpPr>
        <xdr:cNvPr id="66" name="直線コネクタ 65"/>
        <xdr:cNvCxnSpPr/>
      </xdr:nvCxnSpPr>
      <xdr:spPr>
        <a:xfrm flipV="1">
          <a:off x="4760595" y="5939972"/>
          <a:ext cx="1270" cy="493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169834</xdr:rowOff>
    </xdr:from>
    <xdr:ext cx="405111" cy="259045"/>
    <xdr:sp macro="" textlink="">
      <xdr:nvSpPr>
        <xdr:cNvPr id="67" name="有形固定資産減価償却率最小値テキスト"/>
        <xdr:cNvSpPr txBox="1"/>
      </xdr:nvSpPr>
      <xdr:spPr>
        <a:xfrm>
          <a:off x="4813300"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3</xdr:col>
      <xdr:colOff>1082675</xdr:colOff>
      <xdr:row>32</xdr:row>
      <xdr:rowOff>166007</xdr:rowOff>
    </xdr:from>
    <xdr:to>
      <xdr:col>3</xdr:col>
      <xdr:colOff>1260475</xdr:colOff>
      <xdr:row>32</xdr:row>
      <xdr:rowOff>166007</xdr:rowOff>
    </xdr:to>
    <xdr:cxnSp macro="">
      <xdr:nvCxnSpPr>
        <xdr:cNvPr id="68" name="直線コネクタ 67"/>
        <xdr:cNvCxnSpPr/>
      </xdr:nvCxnSpPr>
      <xdr:spPr>
        <a:xfrm>
          <a:off x="4673600" y="643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133549</xdr:rowOff>
    </xdr:from>
    <xdr:ext cx="405111" cy="259045"/>
    <xdr:sp macro="" textlink="">
      <xdr:nvSpPr>
        <xdr:cNvPr id="69" name="有形固定資産減価償却率最大値テキスト"/>
        <xdr:cNvSpPr txBox="1"/>
      </xdr:nvSpPr>
      <xdr:spPr>
        <a:xfrm>
          <a:off x="4813300" y="5715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a:t>
          </a:r>
          <a:endParaRPr kumimoji="1" lang="ja-JP" altLang="en-US" sz="1000" b="1">
            <a:latin typeface="ＭＳ Ｐゴシック"/>
          </a:endParaRPr>
        </a:p>
      </xdr:txBody>
    </xdr:sp>
    <xdr:clientData/>
  </xdr:oneCellAnchor>
  <xdr:twoCellAnchor>
    <xdr:from>
      <xdr:col>3</xdr:col>
      <xdr:colOff>1082675</xdr:colOff>
      <xdr:row>30</xdr:row>
      <xdr:rowOff>15422</xdr:rowOff>
    </xdr:from>
    <xdr:to>
      <xdr:col>3</xdr:col>
      <xdr:colOff>1260475</xdr:colOff>
      <xdr:row>30</xdr:row>
      <xdr:rowOff>15422</xdr:rowOff>
    </xdr:to>
    <xdr:cxnSp macro="">
      <xdr:nvCxnSpPr>
        <xdr:cNvPr id="70" name="直線コネクタ 69"/>
        <xdr:cNvCxnSpPr/>
      </xdr:nvCxnSpPr>
      <xdr:spPr>
        <a:xfrm>
          <a:off x="4673600" y="5939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18341</xdr:rowOff>
    </xdr:from>
    <xdr:ext cx="405111" cy="259045"/>
    <xdr:sp macro="" textlink="">
      <xdr:nvSpPr>
        <xdr:cNvPr id="71" name="有形固定資産減価償却率平均値テキスト"/>
        <xdr:cNvSpPr txBox="1"/>
      </xdr:nvSpPr>
      <xdr:spPr>
        <a:xfrm>
          <a:off x="4813300" y="6114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39914</xdr:rowOff>
    </xdr:from>
    <xdr:to>
      <xdr:col>3</xdr:col>
      <xdr:colOff>1222375</xdr:colOff>
      <xdr:row>31</xdr:row>
      <xdr:rowOff>141514</xdr:rowOff>
    </xdr:to>
    <xdr:sp macro="" textlink="">
      <xdr:nvSpPr>
        <xdr:cNvPr id="72" name="フローチャート : 判断 71"/>
        <xdr:cNvSpPr/>
      </xdr:nvSpPr>
      <xdr:spPr>
        <a:xfrm>
          <a:off x="4711700" y="6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35</xdr:row>
      <xdr:rowOff>32657</xdr:rowOff>
    </xdr:from>
    <xdr:to>
      <xdr:col>3</xdr:col>
      <xdr:colOff>511175</xdr:colOff>
      <xdr:row>35</xdr:row>
      <xdr:rowOff>134257</xdr:rowOff>
    </xdr:to>
    <xdr:sp macro="" textlink="">
      <xdr:nvSpPr>
        <xdr:cNvPr id="73" name="フローチャート : 判断 72"/>
        <xdr:cNvSpPr/>
      </xdr:nvSpPr>
      <xdr:spPr>
        <a:xfrm>
          <a:off x="4000500" y="681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95250</xdr:rowOff>
    </xdr:from>
    <xdr:to>
      <xdr:col>3</xdr:col>
      <xdr:colOff>511175</xdr:colOff>
      <xdr:row>27</xdr:row>
      <xdr:rowOff>25400</xdr:rowOff>
    </xdr:to>
    <xdr:sp macro="" textlink="">
      <xdr:nvSpPr>
        <xdr:cNvPr id="79" name="円/楕円 78"/>
        <xdr:cNvSpPr/>
      </xdr:nvSpPr>
      <xdr:spPr>
        <a:xfrm>
          <a:off x="4000500" y="53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35</xdr:row>
      <xdr:rowOff>125384</xdr:rowOff>
    </xdr:from>
    <xdr:ext cx="405111" cy="259045"/>
    <xdr:sp macro="" textlink="">
      <xdr:nvSpPr>
        <xdr:cNvPr id="80" name="n_1aveValue有形固定資産減価償却率"/>
        <xdr:cNvSpPr txBox="1"/>
      </xdr:nvSpPr>
      <xdr:spPr>
        <a:xfrm>
          <a:off x="3836043" y="6907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41927</xdr:rowOff>
    </xdr:from>
    <xdr:ext cx="405111" cy="259045"/>
    <xdr:sp macro="" textlink="">
      <xdr:nvSpPr>
        <xdr:cNvPr id="81" name="n_1mainValue有形固定資産減価償却率"/>
        <xdr:cNvSpPr txBox="1"/>
      </xdr:nvSpPr>
      <xdr:spPr>
        <a:xfrm>
          <a:off x="3836043" y="51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和歌山県みなべ町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13,280
13,199
120.28
9,473,275
8,642,276
621,715
5,452,089
10,347,970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37.1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82550</xdr:rowOff>
    </xdr:from>
    <xdr:to>
      <xdr:col>6</xdr:col>
      <xdr:colOff>510540</xdr:colOff>
      <xdr:row>39</xdr:row>
      <xdr:rowOff>158750</xdr:rowOff>
    </xdr:to>
    <xdr:cxnSp macro="">
      <xdr:nvCxnSpPr>
        <xdr:cNvPr id="57" name="直線コネクタ 56"/>
        <xdr:cNvCxnSpPr/>
      </xdr:nvCxnSpPr>
      <xdr:spPr>
        <a:xfrm flipV="1">
          <a:off x="4634865" y="6083300"/>
          <a:ext cx="0"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162577</xdr:rowOff>
    </xdr:from>
    <xdr:ext cx="405111" cy="259045"/>
    <xdr:sp macro="" textlink="">
      <xdr:nvSpPr>
        <xdr:cNvPr id="58" name="【道路】&#10;有形固定資産減価償却率最小値テキスト"/>
        <xdr:cNvSpPr txBox="1"/>
      </xdr:nvSpPr>
      <xdr:spPr>
        <a:xfrm>
          <a:off x="4724400" y="684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6</xdr:col>
      <xdr:colOff>422275</xdr:colOff>
      <xdr:row>39</xdr:row>
      <xdr:rowOff>158750</xdr:rowOff>
    </xdr:from>
    <xdr:to>
      <xdr:col>6</xdr:col>
      <xdr:colOff>600075</xdr:colOff>
      <xdr:row>39</xdr:row>
      <xdr:rowOff>158750</xdr:rowOff>
    </xdr:to>
    <xdr:cxnSp macro="">
      <xdr:nvCxnSpPr>
        <xdr:cNvPr id="59" name="直線コネクタ 58"/>
        <xdr:cNvCxnSpPr/>
      </xdr:nvCxnSpPr>
      <xdr:spPr>
        <a:xfrm>
          <a:off x="4546600" y="68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29227</xdr:rowOff>
    </xdr:from>
    <xdr:ext cx="405111" cy="259045"/>
    <xdr:sp macro="" textlink="">
      <xdr:nvSpPr>
        <xdr:cNvPr id="60" name="【道路】&#10;有形固定資産減価償却率最大値テキスト"/>
        <xdr:cNvSpPr txBox="1"/>
      </xdr:nvSpPr>
      <xdr:spPr>
        <a:xfrm>
          <a:off x="4724400"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35</xdr:row>
      <xdr:rowOff>82550</xdr:rowOff>
    </xdr:from>
    <xdr:to>
      <xdr:col>6</xdr:col>
      <xdr:colOff>600075</xdr:colOff>
      <xdr:row>35</xdr:row>
      <xdr:rowOff>82550</xdr:rowOff>
    </xdr:to>
    <xdr:cxnSp macro="">
      <xdr:nvCxnSpPr>
        <xdr:cNvPr id="61" name="直線コネクタ 60"/>
        <xdr:cNvCxnSpPr/>
      </xdr:nvCxnSpPr>
      <xdr:spPr>
        <a:xfrm>
          <a:off x="4546600" y="608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111777</xdr:rowOff>
    </xdr:from>
    <xdr:ext cx="405111" cy="259045"/>
    <xdr:sp macro="" textlink="">
      <xdr:nvSpPr>
        <xdr:cNvPr id="62" name="【道路】&#10;有形固定資産減価償却率平均値テキスト"/>
        <xdr:cNvSpPr txBox="1"/>
      </xdr:nvSpPr>
      <xdr:spPr>
        <a:xfrm>
          <a:off x="4724400" y="6455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133350</xdr:rowOff>
    </xdr:from>
    <xdr:to>
      <xdr:col>6</xdr:col>
      <xdr:colOff>561975</xdr:colOff>
      <xdr:row>38</xdr:row>
      <xdr:rowOff>63500</xdr:rowOff>
    </xdr:to>
    <xdr:sp macro="" textlink="">
      <xdr:nvSpPr>
        <xdr:cNvPr id="63" name="フローチャート : 判断 62"/>
        <xdr:cNvSpPr/>
      </xdr:nvSpPr>
      <xdr:spPr>
        <a:xfrm>
          <a:off x="45847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88900</xdr:rowOff>
    </xdr:from>
    <xdr:to>
      <xdr:col>5</xdr:col>
      <xdr:colOff>409575</xdr:colOff>
      <xdr:row>41</xdr:row>
      <xdr:rowOff>19050</xdr:rowOff>
    </xdr:to>
    <xdr:sp macro="" textlink="">
      <xdr:nvSpPr>
        <xdr:cNvPr id="64" name="フローチャート : 判断 63"/>
        <xdr:cNvSpPr/>
      </xdr:nvSpPr>
      <xdr:spPr>
        <a:xfrm>
          <a:off x="3746500" y="694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32</xdr:row>
      <xdr:rowOff>88900</xdr:rowOff>
    </xdr:from>
    <xdr:to>
      <xdr:col>5</xdr:col>
      <xdr:colOff>409575</xdr:colOff>
      <xdr:row>33</xdr:row>
      <xdr:rowOff>19050</xdr:rowOff>
    </xdr:to>
    <xdr:sp macro="" textlink="">
      <xdr:nvSpPr>
        <xdr:cNvPr id="70" name="円/楕円 69"/>
        <xdr:cNvSpPr/>
      </xdr:nvSpPr>
      <xdr:spPr>
        <a:xfrm>
          <a:off x="37465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10177</xdr:rowOff>
    </xdr:from>
    <xdr:ext cx="405111" cy="259045"/>
    <xdr:sp macro="" textlink="">
      <xdr:nvSpPr>
        <xdr:cNvPr id="71" name="n_1aveValue【道路】&#10;有形固定資産減価償却率"/>
        <xdr:cNvSpPr txBox="1"/>
      </xdr:nvSpPr>
      <xdr:spPr>
        <a:xfrm>
          <a:off x="3582043" y="703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5</xdr:col>
      <xdr:colOff>143518</xdr:colOff>
      <xdr:row>31</xdr:row>
      <xdr:rowOff>35577</xdr:rowOff>
    </xdr:from>
    <xdr:ext cx="405111" cy="259045"/>
    <xdr:sp macro="" textlink="">
      <xdr:nvSpPr>
        <xdr:cNvPr id="72" name="n_1mainValue【道路】&#10;有形固定資産減価償却率"/>
        <xdr:cNvSpPr txBox="1"/>
      </xdr:nvSpPr>
      <xdr:spPr>
        <a:xfrm>
          <a:off x="3582043" y="53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43</xdr:row>
      <xdr:rowOff>105427</xdr:rowOff>
    </xdr:from>
    <xdr:ext cx="531299" cy="259045"/>
    <xdr:sp macro="" textlink="">
      <xdr:nvSpPr>
        <xdr:cNvPr id="83" name="テキスト ボックス 82"/>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5" name="テキスト ボックス 84"/>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3" name="テキスト ボックス 92"/>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5" name="テキスト ボックス 94"/>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51381</xdr:rowOff>
    </xdr:from>
    <xdr:to>
      <xdr:col>15</xdr:col>
      <xdr:colOff>180340</xdr:colOff>
      <xdr:row>42</xdr:row>
      <xdr:rowOff>15001</xdr:rowOff>
    </xdr:to>
    <xdr:cxnSp macro="">
      <xdr:nvCxnSpPr>
        <xdr:cNvPr id="99" name="直線コネクタ 98"/>
        <xdr:cNvCxnSpPr/>
      </xdr:nvCxnSpPr>
      <xdr:spPr>
        <a:xfrm flipV="1">
          <a:off x="10476865" y="5880681"/>
          <a:ext cx="0" cy="133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18828</xdr:rowOff>
    </xdr:from>
    <xdr:ext cx="534377" cy="259045"/>
    <xdr:sp macro="" textlink="">
      <xdr:nvSpPr>
        <xdr:cNvPr id="100" name="【道路】&#10;一人当たり延長最小値テキスト"/>
        <xdr:cNvSpPr txBox="1"/>
      </xdr:nvSpPr>
      <xdr:spPr>
        <a:xfrm>
          <a:off x="10566400" y="72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22.374</a:t>
          </a:r>
          <a:endParaRPr kumimoji="1" lang="ja-JP" altLang="en-US" sz="1000" b="1">
            <a:latin typeface="ＭＳ Ｐゴシック"/>
          </a:endParaRPr>
        </a:p>
      </xdr:txBody>
    </xdr:sp>
    <xdr:clientData/>
  </xdr:oneCellAnchor>
  <xdr:twoCellAnchor>
    <xdr:from>
      <xdr:col>15</xdr:col>
      <xdr:colOff>92075</xdr:colOff>
      <xdr:row>42</xdr:row>
      <xdr:rowOff>15001</xdr:rowOff>
    </xdr:from>
    <xdr:to>
      <xdr:col>15</xdr:col>
      <xdr:colOff>269875</xdr:colOff>
      <xdr:row>42</xdr:row>
      <xdr:rowOff>15001</xdr:rowOff>
    </xdr:to>
    <xdr:cxnSp macro="">
      <xdr:nvCxnSpPr>
        <xdr:cNvPr id="101" name="直線コネクタ 100"/>
        <xdr:cNvCxnSpPr/>
      </xdr:nvCxnSpPr>
      <xdr:spPr>
        <a:xfrm>
          <a:off x="10388600" y="7215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169508</xdr:rowOff>
    </xdr:from>
    <xdr:ext cx="534377" cy="259045"/>
    <xdr:sp macro="" textlink="">
      <xdr:nvSpPr>
        <xdr:cNvPr id="102" name="【道路】&#10;一人当たり延長最大値テキスト"/>
        <xdr:cNvSpPr txBox="1"/>
      </xdr:nvSpPr>
      <xdr:spPr>
        <a:xfrm>
          <a:off x="10566400" y="56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63.260</a:t>
          </a:r>
          <a:endParaRPr kumimoji="1" lang="ja-JP" altLang="en-US" sz="1000" b="1">
            <a:latin typeface="ＭＳ Ｐゴシック"/>
          </a:endParaRPr>
        </a:p>
      </xdr:txBody>
    </xdr:sp>
    <xdr:clientData/>
  </xdr:oneCellAnchor>
  <xdr:twoCellAnchor>
    <xdr:from>
      <xdr:col>15</xdr:col>
      <xdr:colOff>92075</xdr:colOff>
      <xdr:row>34</xdr:row>
      <xdr:rowOff>51381</xdr:rowOff>
    </xdr:from>
    <xdr:to>
      <xdr:col>15</xdr:col>
      <xdr:colOff>269875</xdr:colOff>
      <xdr:row>34</xdr:row>
      <xdr:rowOff>51381</xdr:rowOff>
    </xdr:to>
    <xdr:cxnSp macro="">
      <xdr:nvCxnSpPr>
        <xdr:cNvPr id="103" name="直線コネクタ 102"/>
        <xdr:cNvCxnSpPr/>
      </xdr:nvCxnSpPr>
      <xdr:spPr>
        <a:xfrm>
          <a:off x="10388600" y="58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147779</xdr:rowOff>
    </xdr:from>
    <xdr:ext cx="534377" cy="259045"/>
    <xdr:sp macro="" textlink="">
      <xdr:nvSpPr>
        <xdr:cNvPr id="104" name="【道路】&#10;一人当たり延長平均値テキスト"/>
        <xdr:cNvSpPr txBox="1"/>
      </xdr:nvSpPr>
      <xdr:spPr>
        <a:xfrm>
          <a:off x="10566400" y="6662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37.092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169352</xdr:rowOff>
    </xdr:from>
    <xdr:to>
      <xdr:col>15</xdr:col>
      <xdr:colOff>231775</xdr:colOff>
      <xdr:row>39</xdr:row>
      <xdr:rowOff>99502</xdr:rowOff>
    </xdr:to>
    <xdr:sp macro="" textlink="">
      <xdr:nvSpPr>
        <xdr:cNvPr id="105" name="フローチャート : 判断 104"/>
        <xdr:cNvSpPr/>
      </xdr:nvSpPr>
      <xdr:spPr>
        <a:xfrm>
          <a:off x="10426700" y="6684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83465</xdr:rowOff>
    </xdr:from>
    <xdr:to>
      <xdr:col>14</xdr:col>
      <xdr:colOff>79375</xdr:colOff>
      <xdr:row>39</xdr:row>
      <xdr:rowOff>13615</xdr:rowOff>
    </xdr:to>
    <xdr:sp macro="" textlink="">
      <xdr:nvSpPr>
        <xdr:cNvPr id="106" name="フローチャート : 判断 105"/>
        <xdr:cNvSpPr/>
      </xdr:nvSpPr>
      <xdr:spPr>
        <a:xfrm>
          <a:off x="9588500" y="65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162952</xdr:rowOff>
    </xdr:from>
    <xdr:to>
      <xdr:col>14</xdr:col>
      <xdr:colOff>79375</xdr:colOff>
      <xdr:row>41</xdr:row>
      <xdr:rowOff>93102</xdr:rowOff>
    </xdr:to>
    <xdr:sp macro="" textlink="">
      <xdr:nvSpPr>
        <xdr:cNvPr id="112" name="円/楕円 111"/>
        <xdr:cNvSpPr/>
      </xdr:nvSpPr>
      <xdr:spPr>
        <a:xfrm>
          <a:off x="9588500" y="702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30141</xdr:rowOff>
    </xdr:from>
    <xdr:ext cx="534377" cy="259045"/>
    <xdr:sp macro="" textlink="">
      <xdr:nvSpPr>
        <xdr:cNvPr id="113" name="n_1aveValue【道路】&#10;一人当たり延長"/>
        <xdr:cNvSpPr txBox="1"/>
      </xdr:nvSpPr>
      <xdr:spPr>
        <a:xfrm>
          <a:off x="9359410" y="637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39.722</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84229</xdr:rowOff>
    </xdr:from>
    <xdr:ext cx="534377" cy="259045"/>
    <xdr:sp macro="" textlink="">
      <xdr:nvSpPr>
        <xdr:cNvPr id="114" name="n_1mainValue【道路】&#10;一人当たり延長"/>
        <xdr:cNvSpPr txBox="1"/>
      </xdr:nvSpPr>
      <xdr:spPr>
        <a:xfrm>
          <a:off x="9359410" y="711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5" name="テキスト ボックス 12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5" name="テキスト ボックス 13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7" name="テキスト ボックス 13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68580</xdr:rowOff>
    </xdr:from>
    <xdr:to>
      <xdr:col>6</xdr:col>
      <xdr:colOff>510540</xdr:colOff>
      <xdr:row>60</xdr:row>
      <xdr:rowOff>68580</xdr:rowOff>
    </xdr:to>
    <xdr:cxnSp macro="">
      <xdr:nvCxnSpPr>
        <xdr:cNvPr id="139" name="直線コネクタ 138"/>
        <xdr:cNvCxnSpPr/>
      </xdr:nvCxnSpPr>
      <xdr:spPr>
        <a:xfrm flipV="1">
          <a:off x="4634865" y="966978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72407</xdr:rowOff>
    </xdr:from>
    <xdr:ext cx="405111" cy="259045"/>
    <xdr:sp macro="" textlink="">
      <xdr:nvSpPr>
        <xdr:cNvPr id="140" name="【橋りょう・トンネル】&#10;有形固定資産減価償却率最小値テキスト"/>
        <xdr:cNvSpPr txBox="1"/>
      </xdr:nvSpPr>
      <xdr:spPr>
        <a:xfrm>
          <a:off x="472440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6</xdr:col>
      <xdr:colOff>422275</xdr:colOff>
      <xdr:row>60</xdr:row>
      <xdr:rowOff>68580</xdr:rowOff>
    </xdr:from>
    <xdr:to>
      <xdr:col>6</xdr:col>
      <xdr:colOff>600075</xdr:colOff>
      <xdr:row>60</xdr:row>
      <xdr:rowOff>68580</xdr:rowOff>
    </xdr:to>
    <xdr:cxnSp macro="">
      <xdr:nvCxnSpPr>
        <xdr:cNvPr id="141" name="直線コネクタ 140"/>
        <xdr:cNvCxnSpPr/>
      </xdr:nvCxnSpPr>
      <xdr:spPr>
        <a:xfrm>
          <a:off x="4546600" y="10355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15257</xdr:rowOff>
    </xdr:from>
    <xdr:ext cx="405111" cy="259045"/>
    <xdr:sp macro="" textlink="">
      <xdr:nvSpPr>
        <xdr:cNvPr id="142" name="【橋りょう・トンネル】&#10;有形固定資産減価償却率最大値テキスト"/>
        <xdr:cNvSpPr txBox="1"/>
      </xdr:nvSpPr>
      <xdr:spPr>
        <a:xfrm>
          <a:off x="47244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56</xdr:row>
      <xdr:rowOff>68580</xdr:rowOff>
    </xdr:from>
    <xdr:to>
      <xdr:col>6</xdr:col>
      <xdr:colOff>600075</xdr:colOff>
      <xdr:row>56</xdr:row>
      <xdr:rowOff>68580</xdr:rowOff>
    </xdr:to>
    <xdr:cxnSp macro="">
      <xdr:nvCxnSpPr>
        <xdr:cNvPr id="143" name="直線コネクタ 142"/>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140987</xdr:rowOff>
    </xdr:from>
    <xdr:ext cx="405111" cy="259045"/>
    <xdr:sp macro="" textlink="">
      <xdr:nvSpPr>
        <xdr:cNvPr id="144" name="【橋りょう・トンネル】&#10;有形固定資産減価償却率平均値テキスト"/>
        <xdr:cNvSpPr txBox="1"/>
      </xdr:nvSpPr>
      <xdr:spPr>
        <a:xfrm>
          <a:off x="4724400" y="1008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162560</xdr:rowOff>
    </xdr:from>
    <xdr:to>
      <xdr:col>6</xdr:col>
      <xdr:colOff>561975</xdr:colOff>
      <xdr:row>59</xdr:row>
      <xdr:rowOff>92710</xdr:rowOff>
    </xdr:to>
    <xdr:sp macro="" textlink="">
      <xdr:nvSpPr>
        <xdr:cNvPr id="145" name="フローチャート : 判断 144"/>
        <xdr:cNvSpPr/>
      </xdr:nvSpPr>
      <xdr:spPr>
        <a:xfrm>
          <a:off x="45847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63</xdr:row>
      <xdr:rowOff>97790</xdr:rowOff>
    </xdr:from>
    <xdr:to>
      <xdr:col>5</xdr:col>
      <xdr:colOff>409575</xdr:colOff>
      <xdr:row>64</xdr:row>
      <xdr:rowOff>27940</xdr:rowOff>
    </xdr:to>
    <xdr:sp macro="" textlink="">
      <xdr:nvSpPr>
        <xdr:cNvPr id="146" name="フローチャート : 判断 145"/>
        <xdr:cNvSpPr/>
      </xdr:nvSpPr>
      <xdr:spPr>
        <a:xfrm>
          <a:off x="3746500" y="108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120650</xdr:rowOff>
    </xdr:from>
    <xdr:to>
      <xdr:col>5</xdr:col>
      <xdr:colOff>409575</xdr:colOff>
      <xdr:row>58</xdr:row>
      <xdr:rowOff>50800</xdr:rowOff>
    </xdr:to>
    <xdr:sp macro="" textlink="">
      <xdr:nvSpPr>
        <xdr:cNvPr id="152" name="円/楕円 151"/>
        <xdr:cNvSpPr/>
      </xdr:nvSpPr>
      <xdr:spPr>
        <a:xfrm>
          <a:off x="3746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19067</xdr:rowOff>
    </xdr:from>
    <xdr:ext cx="405111" cy="259045"/>
    <xdr:sp macro="" textlink="">
      <xdr:nvSpPr>
        <xdr:cNvPr id="153" name="n_1aveValue【橋りょう・トンネル】&#10;有形固定資産減価償却率"/>
        <xdr:cNvSpPr txBox="1"/>
      </xdr:nvSpPr>
      <xdr:spPr>
        <a:xfrm>
          <a:off x="3582043"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67327</xdr:rowOff>
    </xdr:from>
    <xdr:ext cx="405111" cy="259045"/>
    <xdr:sp macro="" textlink="">
      <xdr:nvSpPr>
        <xdr:cNvPr id="154" name="n_1mainValue【橋りょう・トンネル】&#10;有形固定資産減価償却率"/>
        <xdr:cNvSpPr txBox="1"/>
      </xdr:nvSpPr>
      <xdr:spPr>
        <a:xfrm>
          <a:off x="3582043"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5" name="直線コネクタ 16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6" name="テキスト ボックス 16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7" name="直線コネクタ 16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8" name="テキスト ボックス 16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0" name="テキスト ボックス 16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1" name="直線コネクタ 17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2" name="テキスト ボックス 17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3" name="直線コネクタ 17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4" name="テキスト ボックス 17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59</xdr:row>
      <xdr:rowOff>5776</xdr:rowOff>
    </xdr:from>
    <xdr:to>
      <xdr:col>15</xdr:col>
      <xdr:colOff>180340</xdr:colOff>
      <xdr:row>63</xdr:row>
      <xdr:rowOff>95294</xdr:rowOff>
    </xdr:to>
    <xdr:cxnSp macro="">
      <xdr:nvCxnSpPr>
        <xdr:cNvPr id="178" name="直線コネクタ 177"/>
        <xdr:cNvCxnSpPr/>
      </xdr:nvCxnSpPr>
      <xdr:spPr>
        <a:xfrm flipV="1">
          <a:off x="10476865" y="10121326"/>
          <a:ext cx="0" cy="77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99121</xdr:rowOff>
    </xdr:from>
    <xdr:ext cx="534377" cy="259045"/>
    <xdr:sp macro="" textlink="">
      <xdr:nvSpPr>
        <xdr:cNvPr id="179" name="【橋りょう・トンネル】&#10;一人当たり有形固定資産（償却資産）額最小値テキスト"/>
        <xdr:cNvSpPr txBox="1"/>
      </xdr:nvSpPr>
      <xdr:spPr>
        <a:xfrm>
          <a:off x="10566400" y="1090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79,977</a:t>
          </a:r>
          <a:endParaRPr kumimoji="1" lang="ja-JP" altLang="en-US" sz="1000" b="1">
            <a:latin typeface="ＭＳ Ｐゴシック"/>
          </a:endParaRPr>
        </a:p>
      </xdr:txBody>
    </xdr:sp>
    <xdr:clientData/>
  </xdr:oneCellAnchor>
  <xdr:twoCellAnchor>
    <xdr:from>
      <xdr:col>15</xdr:col>
      <xdr:colOff>92075</xdr:colOff>
      <xdr:row>63</xdr:row>
      <xdr:rowOff>95294</xdr:rowOff>
    </xdr:from>
    <xdr:to>
      <xdr:col>15</xdr:col>
      <xdr:colOff>269875</xdr:colOff>
      <xdr:row>63</xdr:row>
      <xdr:rowOff>95294</xdr:rowOff>
    </xdr:to>
    <xdr:cxnSp macro="">
      <xdr:nvCxnSpPr>
        <xdr:cNvPr id="180" name="直線コネクタ 179"/>
        <xdr:cNvCxnSpPr/>
      </xdr:nvCxnSpPr>
      <xdr:spPr>
        <a:xfrm>
          <a:off x="10388600" y="1089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123903</xdr:rowOff>
    </xdr:from>
    <xdr:ext cx="599010" cy="259045"/>
    <xdr:sp macro="" textlink="">
      <xdr:nvSpPr>
        <xdr:cNvPr id="181" name="【橋りょう・トンネル】&#10;一人当たり有形固定資産（償却資産）額最大値テキスト"/>
        <xdr:cNvSpPr txBox="1"/>
      </xdr:nvSpPr>
      <xdr:spPr>
        <a:xfrm>
          <a:off x="10566400" y="989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486,968</a:t>
          </a:r>
          <a:endParaRPr kumimoji="1" lang="ja-JP" altLang="en-US" sz="1000" b="1">
            <a:latin typeface="ＭＳ Ｐゴシック"/>
          </a:endParaRPr>
        </a:p>
      </xdr:txBody>
    </xdr:sp>
    <xdr:clientData/>
  </xdr:oneCellAnchor>
  <xdr:twoCellAnchor>
    <xdr:from>
      <xdr:col>15</xdr:col>
      <xdr:colOff>92075</xdr:colOff>
      <xdr:row>59</xdr:row>
      <xdr:rowOff>5776</xdr:rowOff>
    </xdr:from>
    <xdr:to>
      <xdr:col>15</xdr:col>
      <xdr:colOff>269875</xdr:colOff>
      <xdr:row>59</xdr:row>
      <xdr:rowOff>5776</xdr:rowOff>
    </xdr:to>
    <xdr:cxnSp macro="">
      <xdr:nvCxnSpPr>
        <xdr:cNvPr id="182" name="直線コネクタ 181"/>
        <xdr:cNvCxnSpPr/>
      </xdr:nvCxnSpPr>
      <xdr:spPr>
        <a:xfrm>
          <a:off x="10388600" y="10121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51934</xdr:rowOff>
    </xdr:from>
    <xdr:ext cx="599010" cy="259045"/>
    <xdr:sp macro="" textlink="">
      <xdr:nvSpPr>
        <xdr:cNvPr id="183" name="【橋りょう・トンネル】&#10;一人当たり有形固定資産（償却資産）額平均値テキスト"/>
        <xdr:cNvSpPr txBox="1"/>
      </xdr:nvSpPr>
      <xdr:spPr>
        <a:xfrm>
          <a:off x="10566400" y="10510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244,747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73507</xdr:rowOff>
    </xdr:from>
    <xdr:to>
      <xdr:col>15</xdr:col>
      <xdr:colOff>231775</xdr:colOff>
      <xdr:row>62</xdr:row>
      <xdr:rowOff>3657</xdr:rowOff>
    </xdr:to>
    <xdr:sp macro="" textlink="">
      <xdr:nvSpPr>
        <xdr:cNvPr id="184" name="フローチャート : 判断 183"/>
        <xdr:cNvSpPr/>
      </xdr:nvSpPr>
      <xdr:spPr>
        <a:xfrm>
          <a:off x="10426700" y="1053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26577</xdr:rowOff>
    </xdr:from>
    <xdr:to>
      <xdr:col>14</xdr:col>
      <xdr:colOff>79375</xdr:colOff>
      <xdr:row>56</xdr:row>
      <xdr:rowOff>128177</xdr:rowOff>
    </xdr:to>
    <xdr:sp macro="" textlink="">
      <xdr:nvSpPr>
        <xdr:cNvPr id="185" name="フローチャート : 判断 184"/>
        <xdr:cNvSpPr/>
      </xdr:nvSpPr>
      <xdr:spPr>
        <a:xfrm>
          <a:off x="9588500" y="96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3982</xdr:rowOff>
    </xdr:from>
    <xdr:to>
      <xdr:col>14</xdr:col>
      <xdr:colOff>79375</xdr:colOff>
      <xdr:row>56</xdr:row>
      <xdr:rowOff>105582</xdr:rowOff>
    </xdr:to>
    <xdr:sp macro="" textlink="">
      <xdr:nvSpPr>
        <xdr:cNvPr id="191" name="円/楕円 190"/>
        <xdr:cNvSpPr/>
      </xdr:nvSpPr>
      <xdr:spPr>
        <a:xfrm>
          <a:off x="9588500" y="960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56</xdr:row>
      <xdr:rowOff>119304</xdr:rowOff>
    </xdr:from>
    <xdr:ext cx="599010" cy="259045"/>
    <xdr:sp macro="" textlink="">
      <xdr:nvSpPr>
        <xdr:cNvPr id="192" name="n_1aveValue【橋りょう・トンネル】&#10;一人当たり有形固定資産（償却資産）額"/>
        <xdr:cNvSpPr txBox="1"/>
      </xdr:nvSpPr>
      <xdr:spPr>
        <a:xfrm>
          <a:off x="9327094" y="972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719,382</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122109</xdr:rowOff>
    </xdr:from>
    <xdr:ext cx="599010" cy="259045"/>
    <xdr:sp macro="" textlink="">
      <xdr:nvSpPr>
        <xdr:cNvPr id="193" name="n_1mainValue【橋りょう・トンネル】&#10;一人当たり有形固定資産（償却資産）額"/>
        <xdr:cNvSpPr txBox="1"/>
      </xdr:nvSpPr>
      <xdr:spPr>
        <a:xfrm>
          <a:off x="9327094" y="938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731,243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4" name="テキスト ボックス 20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6" name="テキスト ボックス 20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4" name="テキスト ボックス 21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6" name="テキスト ボックス 21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167639</xdr:rowOff>
    </xdr:to>
    <xdr:cxnSp macro="">
      <xdr:nvCxnSpPr>
        <xdr:cNvPr id="218" name="直線コネクタ 217"/>
        <xdr:cNvCxnSpPr/>
      </xdr:nvCxnSpPr>
      <xdr:spPr>
        <a:xfrm flipV="1">
          <a:off x="4634865" y="13335000"/>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16</xdr:rowOff>
    </xdr:from>
    <xdr:ext cx="405111" cy="259045"/>
    <xdr:sp macro="" textlink="">
      <xdr:nvSpPr>
        <xdr:cNvPr id="219" name="【公営住宅】&#10;有形固定資産減価償却率最小値テキスト"/>
        <xdr:cNvSpPr txBox="1"/>
      </xdr:nvSpPr>
      <xdr:spPr>
        <a:xfrm>
          <a:off x="4724400"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6</xdr:col>
      <xdr:colOff>422275</xdr:colOff>
      <xdr:row>86</xdr:row>
      <xdr:rowOff>167639</xdr:rowOff>
    </xdr:from>
    <xdr:to>
      <xdr:col>6</xdr:col>
      <xdr:colOff>600075</xdr:colOff>
      <xdr:row>86</xdr:row>
      <xdr:rowOff>167639</xdr:rowOff>
    </xdr:to>
    <xdr:cxnSp macro="">
      <xdr:nvCxnSpPr>
        <xdr:cNvPr id="220" name="直線コネクタ 219"/>
        <xdr:cNvCxnSpPr/>
      </xdr:nvCxnSpPr>
      <xdr:spPr>
        <a:xfrm>
          <a:off x="4546600" y="1491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1"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2" name="直線コネクタ 22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137177</xdr:rowOff>
    </xdr:from>
    <xdr:ext cx="405111" cy="259045"/>
    <xdr:sp macro="" textlink="">
      <xdr:nvSpPr>
        <xdr:cNvPr id="223" name="【公営住宅】&#10;有形固定資産減価償却率平均値テキスト"/>
        <xdr:cNvSpPr txBox="1"/>
      </xdr:nvSpPr>
      <xdr:spPr>
        <a:xfrm>
          <a:off x="4724400" y="14538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158750</xdr:rowOff>
    </xdr:from>
    <xdr:to>
      <xdr:col>6</xdr:col>
      <xdr:colOff>561975</xdr:colOff>
      <xdr:row>85</xdr:row>
      <xdr:rowOff>88900</xdr:rowOff>
    </xdr:to>
    <xdr:sp macro="" textlink="">
      <xdr:nvSpPr>
        <xdr:cNvPr id="224" name="フローチャート : 判断 223"/>
        <xdr:cNvSpPr/>
      </xdr:nvSpPr>
      <xdr:spPr>
        <a:xfrm>
          <a:off x="4584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162561</xdr:rowOff>
    </xdr:from>
    <xdr:to>
      <xdr:col>5</xdr:col>
      <xdr:colOff>409575</xdr:colOff>
      <xdr:row>85</xdr:row>
      <xdr:rowOff>92711</xdr:rowOff>
    </xdr:to>
    <xdr:sp macro="" textlink="">
      <xdr:nvSpPr>
        <xdr:cNvPr id="225" name="フローチャート : 判断 224"/>
        <xdr:cNvSpPr/>
      </xdr:nvSpPr>
      <xdr:spPr>
        <a:xfrm>
          <a:off x="3746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44450</xdr:rowOff>
    </xdr:from>
    <xdr:to>
      <xdr:col>5</xdr:col>
      <xdr:colOff>409575</xdr:colOff>
      <xdr:row>82</xdr:row>
      <xdr:rowOff>146050</xdr:rowOff>
    </xdr:to>
    <xdr:sp macro="" textlink="">
      <xdr:nvSpPr>
        <xdr:cNvPr id="231" name="円/楕円 230"/>
        <xdr:cNvSpPr/>
      </xdr:nvSpPr>
      <xdr:spPr>
        <a:xfrm>
          <a:off x="3746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83838</xdr:rowOff>
    </xdr:from>
    <xdr:ext cx="405111" cy="259045"/>
    <xdr:sp macro="" textlink="">
      <xdr:nvSpPr>
        <xdr:cNvPr id="232" name="n_1aveValue【公営住宅】&#10;有形固定資産減価償却率"/>
        <xdr:cNvSpPr txBox="1"/>
      </xdr:nvSpPr>
      <xdr:spPr>
        <a:xfrm>
          <a:off x="3582043"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162577</xdr:rowOff>
    </xdr:from>
    <xdr:ext cx="405111" cy="259045"/>
    <xdr:sp macro="" textlink="">
      <xdr:nvSpPr>
        <xdr:cNvPr id="233" name="n_1mainValue【公営住宅】&#10;有形固定資産減価償却率"/>
        <xdr:cNvSpPr txBox="1"/>
      </xdr:nvSpPr>
      <xdr:spPr>
        <a:xfrm>
          <a:off x="3582043"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4" name="直線コネクタ 24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5" name="テキスト ボックス 24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6" name="直線コネクタ 24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82</xdr:row>
      <xdr:rowOff>124477</xdr:rowOff>
    </xdr:from>
    <xdr:ext cx="749692" cy="259045"/>
    <xdr:sp macro="" textlink="">
      <xdr:nvSpPr>
        <xdr:cNvPr id="247" name="テキスト ボックス 246"/>
        <xdr:cNvSpPr txBox="1"/>
      </xdr:nvSpPr>
      <xdr:spPr>
        <a:xfrm>
          <a:off x="5854308" y="141833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8" name="直線コネクタ 24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80</xdr:row>
      <xdr:rowOff>10177</xdr:rowOff>
    </xdr:from>
    <xdr:ext cx="749692" cy="259045"/>
    <xdr:sp macro="" textlink="">
      <xdr:nvSpPr>
        <xdr:cNvPr id="249" name="テキスト ボックス 248"/>
        <xdr:cNvSpPr txBox="1"/>
      </xdr:nvSpPr>
      <xdr:spPr>
        <a:xfrm>
          <a:off x="5854308" y="137261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0" name="直線コネクタ 24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77</xdr:row>
      <xdr:rowOff>67327</xdr:rowOff>
    </xdr:from>
    <xdr:ext cx="749692" cy="259045"/>
    <xdr:sp macro="" textlink="">
      <xdr:nvSpPr>
        <xdr:cNvPr id="251" name="テキスト ボックス 250"/>
        <xdr:cNvSpPr txBox="1"/>
      </xdr:nvSpPr>
      <xdr:spPr>
        <a:xfrm>
          <a:off x="5854308" y="132689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74</xdr:row>
      <xdr:rowOff>124477</xdr:rowOff>
    </xdr:from>
    <xdr:ext cx="749692" cy="259045"/>
    <xdr:sp macro="" textlink="">
      <xdr:nvSpPr>
        <xdr:cNvPr id="253" name="テキスト ボックス 252"/>
        <xdr:cNvSpPr txBox="1"/>
      </xdr:nvSpPr>
      <xdr:spPr>
        <a:xfrm>
          <a:off x="5854308" y="1281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149293</xdr:rowOff>
    </xdr:from>
    <xdr:to>
      <xdr:col>15</xdr:col>
      <xdr:colOff>180340</xdr:colOff>
      <xdr:row>86</xdr:row>
      <xdr:rowOff>38075</xdr:rowOff>
    </xdr:to>
    <xdr:cxnSp macro="">
      <xdr:nvCxnSpPr>
        <xdr:cNvPr id="255" name="直線コネクタ 254"/>
        <xdr:cNvCxnSpPr/>
      </xdr:nvCxnSpPr>
      <xdr:spPr>
        <a:xfrm flipV="1">
          <a:off x="10476865" y="13693843"/>
          <a:ext cx="0" cy="108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41902</xdr:rowOff>
    </xdr:from>
    <xdr:ext cx="469744" cy="259045"/>
    <xdr:sp macro="" textlink="">
      <xdr:nvSpPr>
        <xdr:cNvPr id="256" name="【公営住宅】&#10;一人当たり面積最小値テキスト"/>
        <xdr:cNvSpPr txBox="1"/>
      </xdr:nvSpPr>
      <xdr:spPr>
        <a:xfrm>
          <a:off x="10566400" y="1478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0.544</a:t>
          </a:r>
          <a:endParaRPr kumimoji="1" lang="ja-JP" altLang="en-US" sz="1000" b="1">
            <a:latin typeface="ＭＳ Ｐゴシック"/>
          </a:endParaRPr>
        </a:p>
      </xdr:txBody>
    </xdr:sp>
    <xdr:clientData/>
  </xdr:oneCellAnchor>
  <xdr:twoCellAnchor>
    <xdr:from>
      <xdr:col>15</xdr:col>
      <xdr:colOff>92075</xdr:colOff>
      <xdr:row>86</xdr:row>
      <xdr:rowOff>38075</xdr:rowOff>
    </xdr:from>
    <xdr:to>
      <xdr:col>15</xdr:col>
      <xdr:colOff>269875</xdr:colOff>
      <xdr:row>86</xdr:row>
      <xdr:rowOff>38075</xdr:rowOff>
    </xdr:to>
    <xdr:cxnSp macro="">
      <xdr:nvCxnSpPr>
        <xdr:cNvPr id="257" name="直線コネクタ 256"/>
        <xdr:cNvCxnSpPr/>
      </xdr:nvCxnSpPr>
      <xdr:spPr>
        <a:xfrm>
          <a:off x="10388600" y="1478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95970</xdr:rowOff>
    </xdr:from>
    <xdr:ext cx="754822" cy="259045"/>
    <xdr:sp macro="" textlink="">
      <xdr:nvSpPr>
        <xdr:cNvPr id="258" name="【公営住宅】&#10;一人当たり面積最大値テキスト"/>
        <xdr:cNvSpPr txBox="1"/>
      </xdr:nvSpPr>
      <xdr:spPr>
        <a:xfrm>
          <a:off x="10566400" y="134690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23,817.955</a:t>
          </a:r>
          <a:endParaRPr kumimoji="1" lang="ja-JP" altLang="en-US" sz="1000" b="1">
            <a:latin typeface="ＭＳ Ｐゴシック"/>
          </a:endParaRPr>
        </a:p>
      </xdr:txBody>
    </xdr:sp>
    <xdr:clientData/>
  </xdr:oneCellAnchor>
  <xdr:twoCellAnchor>
    <xdr:from>
      <xdr:col>15</xdr:col>
      <xdr:colOff>92075</xdr:colOff>
      <xdr:row>79</xdr:row>
      <xdr:rowOff>149293</xdr:rowOff>
    </xdr:from>
    <xdr:to>
      <xdr:col>15</xdr:col>
      <xdr:colOff>269875</xdr:colOff>
      <xdr:row>79</xdr:row>
      <xdr:rowOff>149293</xdr:rowOff>
    </xdr:to>
    <xdr:cxnSp macro="">
      <xdr:nvCxnSpPr>
        <xdr:cNvPr id="259" name="直線コネクタ 258"/>
        <xdr:cNvCxnSpPr/>
      </xdr:nvCxnSpPr>
      <xdr:spPr>
        <a:xfrm>
          <a:off x="10388600" y="13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74916</xdr:rowOff>
    </xdr:from>
    <xdr:ext cx="690189" cy="259045"/>
    <xdr:sp macro="" textlink="">
      <xdr:nvSpPr>
        <xdr:cNvPr id="260" name="【公営住宅】&#10;一人当たり面積平均値テキスト"/>
        <xdr:cNvSpPr txBox="1"/>
      </xdr:nvSpPr>
      <xdr:spPr>
        <a:xfrm>
          <a:off x="10566400" y="1447671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5,111.782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96489</xdr:rowOff>
    </xdr:from>
    <xdr:to>
      <xdr:col>15</xdr:col>
      <xdr:colOff>231775</xdr:colOff>
      <xdr:row>85</xdr:row>
      <xdr:rowOff>26639</xdr:rowOff>
    </xdr:to>
    <xdr:sp macro="" textlink="">
      <xdr:nvSpPr>
        <xdr:cNvPr id="261" name="フローチャート : 判断 260"/>
        <xdr:cNvSpPr/>
      </xdr:nvSpPr>
      <xdr:spPr>
        <a:xfrm>
          <a:off x="10426700" y="144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158669</xdr:rowOff>
    </xdr:from>
    <xdr:to>
      <xdr:col>14</xdr:col>
      <xdr:colOff>79375</xdr:colOff>
      <xdr:row>86</xdr:row>
      <xdr:rowOff>88819</xdr:rowOff>
    </xdr:to>
    <xdr:sp macro="" textlink="">
      <xdr:nvSpPr>
        <xdr:cNvPr id="262" name="フローチャート : 判断 261"/>
        <xdr:cNvSpPr/>
      </xdr:nvSpPr>
      <xdr:spPr>
        <a:xfrm>
          <a:off x="9588500" y="1473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3" name="テキスト ボックス 26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4" name="テキスト ボックス 26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5" name="テキスト ボックス 26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6" name="テキスト ボックス 26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7" name="テキスト ボックス 26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158702</xdr:rowOff>
    </xdr:from>
    <xdr:to>
      <xdr:col>14</xdr:col>
      <xdr:colOff>79375</xdr:colOff>
      <xdr:row>86</xdr:row>
      <xdr:rowOff>88852</xdr:rowOff>
    </xdr:to>
    <xdr:sp macro="" textlink="">
      <xdr:nvSpPr>
        <xdr:cNvPr id="268" name="円/楕円 267"/>
        <xdr:cNvSpPr/>
      </xdr:nvSpPr>
      <xdr:spPr>
        <a:xfrm>
          <a:off x="9588500" y="147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105346</xdr:rowOff>
    </xdr:from>
    <xdr:ext cx="469744" cy="259045"/>
    <xdr:sp macro="" textlink="">
      <xdr:nvSpPr>
        <xdr:cNvPr id="269" name="n_1aveValue【公営住宅】&#10;一人当たり面積"/>
        <xdr:cNvSpPr txBox="1"/>
      </xdr:nvSpPr>
      <xdr:spPr>
        <a:xfrm>
          <a:off x="9391727" y="1450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79979</xdr:rowOff>
    </xdr:from>
    <xdr:ext cx="469744" cy="259045"/>
    <xdr:sp macro="" textlink="">
      <xdr:nvSpPr>
        <xdr:cNvPr id="270" name="n_1mainValue【公営住宅】&#10;一人当たり面積"/>
        <xdr:cNvSpPr txBox="1"/>
      </xdr:nvSpPr>
      <xdr:spPr>
        <a:xfrm>
          <a:off x="9391727" y="1482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2" name="正方形/長方形 27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3" name="正方形/長方形 27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4" name="正方形/長方形 27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5" name="正方形/長方形 27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7" name="正方形/長方形 2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8" name="正方形/長方形 27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9" name="正方形/長方形 27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0" name="正方形/長方形 27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1" name="正方形/長方形 28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3" name="テキスト ボックス 29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4" name="直線コネクタ 2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5" name="テキスト ボックス 2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6" name="直線コネクタ 2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7" name="テキスト ボックス 2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8" name="直線コネクタ 2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9" name="テキスト ボックス 2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0" name="直線コネクタ 2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1" name="テキスト ボックス 3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2" name="直線コネクタ 3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03" name="テキスト ボックス 30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5" name="テキスト ボックス 3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0</xdr:rowOff>
    </xdr:from>
    <xdr:to>
      <xdr:col>23</xdr:col>
      <xdr:colOff>516889</xdr:colOff>
      <xdr:row>42</xdr:row>
      <xdr:rowOff>22860</xdr:rowOff>
    </xdr:to>
    <xdr:cxnSp macro="">
      <xdr:nvCxnSpPr>
        <xdr:cNvPr id="307" name="直線コネクタ 306"/>
        <xdr:cNvCxnSpPr/>
      </xdr:nvCxnSpPr>
      <xdr:spPr>
        <a:xfrm flipV="1">
          <a:off x="16318864" y="58293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26687</xdr:rowOff>
    </xdr:from>
    <xdr:ext cx="405111" cy="259045"/>
    <xdr:sp macro="" textlink="">
      <xdr:nvSpPr>
        <xdr:cNvPr id="308" name="【認定こども園・幼稚園・保育所】&#10;有形固定資産減価償却率最小値テキスト"/>
        <xdr:cNvSpPr txBox="1"/>
      </xdr:nvSpPr>
      <xdr:spPr>
        <a:xfrm>
          <a:off x="164084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a:t>
          </a:r>
          <a:endParaRPr kumimoji="1" lang="ja-JP" altLang="en-US" sz="1000" b="1">
            <a:latin typeface="ＭＳ Ｐゴシック"/>
          </a:endParaRPr>
        </a:p>
      </xdr:txBody>
    </xdr:sp>
    <xdr:clientData/>
  </xdr:oneCellAnchor>
  <xdr:twoCellAnchor>
    <xdr:from>
      <xdr:col>23</xdr:col>
      <xdr:colOff>428625</xdr:colOff>
      <xdr:row>42</xdr:row>
      <xdr:rowOff>22860</xdr:rowOff>
    </xdr:from>
    <xdr:to>
      <xdr:col>23</xdr:col>
      <xdr:colOff>606425</xdr:colOff>
      <xdr:row>42</xdr:row>
      <xdr:rowOff>22860</xdr:rowOff>
    </xdr:to>
    <xdr:cxnSp macro="">
      <xdr:nvCxnSpPr>
        <xdr:cNvPr id="309" name="直線コネクタ 308"/>
        <xdr:cNvCxnSpPr/>
      </xdr:nvCxnSpPr>
      <xdr:spPr>
        <a:xfrm>
          <a:off x="16230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118127</xdr:rowOff>
    </xdr:from>
    <xdr:ext cx="405111" cy="259045"/>
    <xdr:sp macro="" textlink="">
      <xdr:nvSpPr>
        <xdr:cNvPr id="310" name="【認定こども園・幼稚園・保育所】&#10;有形固定資産減価償却率最大値テキスト"/>
        <xdr:cNvSpPr txBox="1"/>
      </xdr:nvSpPr>
      <xdr:spPr>
        <a:xfrm>
          <a:off x="164084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428625</xdr:colOff>
      <xdr:row>34</xdr:row>
      <xdr:rowOff>0</xdr:rowOff>
    </xdr:from>
    <xdr:to>
      <xdr:col>23</xdr:col>
      <xdr:colOff>606425</xdr:colOff>
      <xdr:row>34</xdr:row>
      <xdr:rowOff>0</xdr:rowOff>
    </xdr:to>
    <xdr:cxnSp macro="">
      <xdr:nvCxnSpPr>
        <xdr:cNvPr id="311" name="直線コネクタ 310"/>
        <xdr:cNvCxnSpPr/>
      </xdr:nvCxnSpPr>
      <xdr:spPr>
        <a:xfrm>
          <a:off x="16230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114317</xdr:rowOff>
    </xdr:from>
    <xdr:ext cx="405111" cy="259045"/>
    <xdr:sp macro="" textlink="">
      <xdr:nvSpPr>
        <xdr:cNvPr id="312" name="【認定こども園・幼稚園・保育所】&#10;有形固定資産減価償却率平均値テキスト"/>
        <xdr:cNvSpPr txBox="1"/>
      </xdr:nvSpPr>
      <xdr:spPr>
        <a:xfrm>
          <a:off x="16408400" y="6800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135890</xdr:rowOff>
    </xdr:from>
    <xdr:to>
      <xdr:col>23</xdr:col>
      <xdr:colOff>568325</xdr:colOff>
      <xdr:row>40</xdr:row>
      <xdr:rowOff>66040</xdr:rowOff>
    </xdr:to>
    <xdr:sp macro="" textlink="">
      <xdr:nvSpPr>
        <xdr:cNvPr id="313" name="フローチャート : 判断 312"/>
        <xdr:cNvSpPr/>
      </xdr:nvSpPr>
      <xdr:spPr>
        <a:xfrm>
          <a:off x="16268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93980</xdr:rowOff>
    </xdr:from>
    <xdr:to>
      <xdr:col>22</xdr:col>
      <xdr:colOff>415925</xdr:colOff>
      <xdr:row>41</xdr:row>
      <xdr:rowOff>24130</xdr:rowOff>
    </xdr:to>
    <xdr:sp macro="" textlink="">
      <xdr:nvSpPr>
        <xdr:cNvPr id="314" name="フローチャート : 判断 313"/>
        <xdr:cNvSpPr/>
      </xdr:nvSpPr>
      <xdr:spPr>
        <a:xfrm>
          <a:off x="15430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124460</xdr:rowOff>
    </xdr:from>
    <xdr:to>
      <xdr:col>22</xdr:col>
      <xdr:colOff>415925</xdr:colOff>
      <xdr:row>36</xdr:row>
      <xdr:rowOff>54610</xdr:rowOff>
    </xdr:to>
    <xdr:sp macro="" textlink="">
      <xdr:nvSpPr>
        <xdr:cNvPr id="320" name="円/楕円 319"/>
        <xdr:cNvSpPr/>
      </xdr:nvSpPr>
      <xdr:spPr>
        <a:xfrm>
          <a:off x="15430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15257</xdr:rowOff>
    </xdr:from>
    <xdr:ext cx="405111" cy="259045"/>
    <xdr:sp macro="" textlink="">
      <xdr:nvSpPr>
        <xdr:cNvPr id="321" name="n_1aveValue【認定こども園・幼稚園・保育所】&#10;有形固定資産減価償却率"/>
        <xdr:cNvSpPr txBox="1"/>
      </xdr:nvSpPr>
      <xdr:spPr>
        <a:xfrm>
          <a:off x="15266043"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71137</xdr:rowOff>
    </xdr:from>
    <xdr:ext cx="405111" cy="259045"/>
    <xdr:sp macro="" textlink="">
      <xdr:nvSpPr>
        <xdr:cNvPr id="322" name="n_1mainValue【認定こども園・幼稚園・保育所】&#10;有形固定資産減価償却率"/>
        <xdr:cNvSpPr txBox="1"/>
      </xdr:nvSpPr>
      <xdr:spPr>
        <a:xfrm>
          <a:off x="15266043"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3" name="直線コネクタ 3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4" name="テキスト ボックス 33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5" name="直線コネクタ 3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6" name="テキスト ボックス 33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7" name="直線コネクタ 3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8" name="テキスト ボックス 33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9" name="直線コネクタ 3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0" name="テキスト ボックス 33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2" name="テキスト ボックス 3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167640</xdr:rowOff>
    </xdr:from>
    <xdr:to>
      <xdr:col>32</xdr:col>
      <xdr:colOff>186689</xdr:colOff>
      <xdr:row>40</xdr:row>
      <xdr:rowOff>76200</xdr:rowOff>
    </xdr:to>
    <xdr:cxnSp macro="">
      <xdr:nvCxnSpPr>
        <xdr:cNvPr id="344" name="直線コネクタ 343"/>
        <xdr:cNvCxnSpPr/>
      </xdr:nvCxnSpPr>
      <xdr:spPr>
        <a:xfrm flipV="1">
          <a:off x="22160864" y="56540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80027</xdr:rowOff>
    </xdr:from>
    <xdr:ext cx="469744" cy="259045"/>
    <xdr:sp macro="" textlink="">
      <xdr:nvSpPr>
        <xdr:cNvPr id="345" name="【認定こども園・幼稚園・保育所】&#10;一人当たり面積最小値テキスト"/>
        <xdr:cNvSpPr txBox="1"/>
      </xdr:nvSpPr>
      <xdr:spPr>
        <a:xfrm>
          <a:off x="222504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40</xdr:row>
      <xdr:rowOff>76200</xdr:rowOff>
    </xdr:from>
    <xdr:to>
      <xdr:col>32</xdr:col>
      <xdr:colOff>276225</xdr:colOff>
      <xdr:row>40</xdr:row>
      <xdr:rowOff>76200</xdr:rowOff>
    </xdr:to>
    <xdr:cxnSp macro="">
      <xdr:nvCxnSpPr>
        <xdr:cNvPr id="346" name="直線コネクタ 345"/>
        <xdr:cNvCxnSpPr/>
      </xdr:nvCxnSpPr>
      <xdr:spPr>
        <a:xfrm>
          <a:off x="22072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114317</xdr:rowOff>
    </xdr:from>
    <xdr:ext cx="469744" cy="259045"/>
    <xdr:sp macro="" textlink="">
      <xdr:nvSpPr>
        <xdr:cNvPr id="347" name="【認定こども園・幼稚園・保育所】&#10;一人当たり面積最大値テキスト"/>
        <xdr:cNvSpPr txBox="1"/>
      </xdr:nvSpPr>
      <xdr:spPr>
        <a:xfrm>
          <a:off x="222504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32</xdr:col>
      <xdr:colOff>98425</xdr:colOff>
      <xdr:row>32</xdr:row>
      <xdr:rowOff>167640</xdr:rowOff>
    </xdr:from>
    <xdr:to>
      <xdr:col>32</xdr:col>
      <xdr:colOff>276225</xdr:colOff>
      <xdr:row>32</xdr:row>
      <xdr:rowOff>167640</xdr:rowOff>
    </xdr:to>
    <xdr:cxnSp macro="">
      <xdr:nvCxnSpPr>
        <xdr:cNvPr id="348" name="直線コネクタ 347"/>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1541</xdr:rowOff>
    </xdr:from>
    <xdr:ext cx="469744" cy="259045"/>
    <xdr:sp macro="" textlink="">
      <xdr:nvSpPr>
        <xdr:cNvPr id="349" name="【認定こども園・幼稚園・保育所】&#10;一人当たり面積平均値テキスト"/>
        <xdr:cNvSpPr txBox="1"/>
      </xdr:nvSpPr>
      <xdr:spPr>
        <a:xfrm>
          <a:off x="22250400" y="6002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0.238</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23114</xdr:rowOff>
    </xdr:from>
    <xdr:to>
      <xdr:col>32</xdr:col>
      <xdr:colOff>238125</xdr:colOff>
      <xdr:row>35</xdr:row>
      <xdr:rowOff>124714</xdr:rowOff>
    </xdr:to>
    <xdr:sp macro="" textlink="">
      <xdr:nvSpPr>
        <xdr:cNvPr id="350" name="フローチャート : 判断 349"/>
        <xdr:cNvSpPr/>
      </xdr:nvSpPr>
      <xdr:spPr>
        <a:xfrm>
          <a:off x="22110700" y="602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45974</xdr:rowOff>
    </xdr:from>
    <xdr:to>
      <xdr:col>31</xdr:col>
      <xdr:colOff>85725</xdr:colOff>
      <xdr:row>35</xdr:row>
      <xdr:rowOff>147574</xdr:rowOff>
    </xdr:to>
    <xdr:sp macro="" textlink="">
      <xdr:nvSpPr>
        <xdr:cNvPr id="351" name="フローチャート : 判断 350"/>
        <xdr:cNvSpPr/>
      </xdr:nvSpPr>
      <xdr:spPr>
        <a:xfrm>
          <a:off x="21272500" y="6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2540</xdr:rowOff>
    </xdr:from>
    <xdr:to>
      <xdr:col>31</xdr:col>
      <xdr:colOff>85725</xdr:colOff>
      <xdr:row>40</xdr:row>
      <xdr:rowOff>104140</xdr:rowOff>
    </xdr:to>
    <xdr:sp macro="" textlink="">
      <xdr:nvSpPr>
        <xdr:cNvPr id="357" name="円/楕円 356"/>
        <xdr:cNvSpPr/>
      </xdr:nvSpPr>
      <xdr:spPr>
        <a:xfrm>
          <a:off x="2127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33</xdr:row>
      <xdr:rowOff>164101</xdr:rowOff>
    </xdr:from>
    <xdr:ext cx="469744" cy="259045"/>
    <xdr:sp macro="" textlink="">
      <xdr:nvSpPr>
        <xdr:cNvPr id="358" name="n_1aveValue【認定こども園・幼稚園・保育所】&#10;一人当たり面積"/>
        <xdr:cNvSpPr txBox="1"/>
      </xdr:nvSpPr>
      <xdr:spPr>
        <a:xfrm>
          <a:off x="21075727" y="582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95267</xdr:rowOff>
    </xdr:from>
    <xdr:ext cx="469744" cy="259045"/>
    <xdr:sp macro="" textlink="">
      <xdr:nvSpPr>
        <xdr:cNvPr id="359" name="n_1mainValue【認定こども園・幼稚園・保育所】&#10;一人当たり面積"/>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371" name="直線コネクタ 370"/>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372" name="テキスト ボックス 371"/>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3" name="直線コネクタ 3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4" name="テキスト ボックス 3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375" name="直線コネクタ 374"/>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376" name="テキスト ボックス 375"/>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7" name="直線コネクタ 3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8" name="テキスト ボックス 37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165735</xdr:rowOff>
    </xdr:from>
    <xdr:to>
      <xdr:col>23</xdr:col>
      <xdr:colOff>516889</xdr:colOff>
      <xdr:row>62</xdr:row>
      <xdr:rowOff>97155</xdr:rowOff>
    </xdr:to>
    <xdr:cxnSp macro="">
      <xdr:nvCxnSpPr>
        <xdr:cNvPr id="380" name="直線コネクタ 379"/>
        <xdr:cNvCxnSpPr/>
      </xdr:nvCxnSpPr>
      <xdr:spPr>
        <a:xfrm flipV="1">
          <a:off x="16318864" y="9595485"/>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100982</xdr:rowOff>
    </xdr:from>
    <xdr:ext cx="405111" cy="259045"/>
    <xdr:sp macro="" textlink="">
      <xdr:nvSpPr>
        <xdr:cNvPr id="381" name="【学校施設】&#10;有形固定資産減価償却率最小値テキスト"/>
        <xdr:cNvSpPr txBox="1"/>
      </xdr:nvSpPr>
      <xdr:spPr>
        <a:xfrm>
          <a:off x="16408400"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428625</xdr:colOff>
      <xdr:row>62</xdr:row>
      <xdr:rowOff>97155</xdr:rowOff>
    </xdr:from>
    <xdr:to>
      <xdr:col>23</xdr:col>
      <xdr:colOff>606425</xdr:colOff>
      <xdr:row>62</xdr:row>
      <xdr:rowOff>97155</xdr:rowOff>
    </xdr:to>
    <xdr:cxnSp macro="">
      <xdr:nvCxnSpPr>
        <xdr:cNvPr id="382" name="直線コネクタ 381"/>
        <xdr:cNvCxnSpPr/>
      </xdr:nvCxnSpPr>
      <xdr:spPr>
        <a:xfrm>
          <a:off x="16230600" y="1072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112412</xdr:rowOff>
    </xdr:from>
    <xdr:ext cx="405111" cy="259045"/>
    <xdr:sp macro="" textlink="">
      <xdr:nvSpPr>
        <xdr:cNvPr id="383" name="【学校施設】&#10;有形固定資産減価償却率最大値テキスト"/>
        <xdr:cNvSpPr txBox="1"/>
      </xdr:nvSpPr>
      <xdr:spPr>
        <a:xfrm>
          <a:off x="16408400" y="937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165735</xdr:rowOff>
    </xdr:from>
    <xdr:to>
      <xdr:col>23</xdr:col>
      <xdr:colOff>606425</xdr:colOff>
      <xdr:row>55</xdr:row>
      <xdr:rowOff>165735</xdr:rowOff>
    </xdr:to>
    <xdr:cxnSp macro="">
      <xdr:nvCxnSpPr>
        <xdr:cNvPr id="384" name="直線コネクタ 383"/>
        <xdr:cNvCxnSpPr/>
      </xdr:nvCxnSpPr>
      <xdr:spPr>
        <a:xfrm>
          <a:off x="16230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81932</xdr:rowOff>
    </xdr:from>
    <xdr:ext cx="405111" cy="259045"/>
    <xdr:sp macro="" textlink="">
      <xdr:nvSpPr>
        <xdr:cNvPr id="385" name="【学校施設】&#10;有形固定資産減価償却率平均値テキスト"/>
        <xdr:cNvSpPr txBox="1"/>
      </xdr:nvSpPr>
      <xdr:spPr>
        <a:xfrm>
          <a:off x="164084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103505</xdr:rowOff>
    </xdr:from>
    <xdr:to>
      <xdr:col>23</xdr:col>
      <xdr:colOff>568325</xdr:colOff>
      <xdr:row>60</xdr:row>
      <xdr:rowOff>33655</xdr:rowOff>
    </xdr:to>
    <xdr:sp macro="" textlink="">
      <xdr:nvSpPr>
        <xdr:cNvPr id="386" name="フローチャート : 判断 385"/>
        <xdr:cNvSpPr/>
      </xdr:nvSpPr>
      <xdr:spPr>
        <a:xfrm>
          <a:off x="16268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52070</xdr:rowOff>
    </xdr:from>
    <xdr:to>
      <xdr:col>22</xdr:col>
      <xdr:colOff>415925</xdr:colOff>
      <xdr:row>62</xdr:row>
      <xdr:rowOff>153670</xdr:rowOff>
    </xdr:to>
    <xdr:sp macro="" textlink="">
      <xdr:nvSpPr>
        <xdr:cNvPr id="387" name="フローチャート : 判断 386"/>
        <xdr:cNvSpPr/>
      </xdr:nvSpPr>
      <xdr:spPr>
        <a:xfrm>
          <a:off x="1543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8" name="テキスト ボックス 3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9" name="テキスト ボックス 3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0" name="テキスト ボックス 3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1" name="テキスト ボックス 3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2" name="テキスト ボックス 3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160655</xdr:rowOff>
    </xdr:from>
    <xdr:to>
      <xdr:col>22</xdr:col>
      <xdr:colOff>415925</xdr:colOff>
      <xdr:row>63</xdr:row>
      <xdr:rowOff>90805</xdr:rowOff>
    </xdr:to>
    <xdr:sp macro="" textlink="">
      <xdr:nvSpPr>
        <xdr:cNvPr id="393" name="円/楕円 392"/>
        <xdr:cNvSpPr/>
      </xdr:nvSpPr>
      <xdr:spPr>
        <a:xfrm>
          <a:off x="15430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170197</xdr:rowOff>
    </xdr:from>
    <xdr:ext cx="405111" cy="259045"/>
    <xdr:sp macro="" textlink="">
      <xdr:nvSpPr>
        <xdr:cNvPr id="394" name="n_1aveValue【学校施設】&#10;有形固定資産減価償却率"/>
        <xdr:cNvSpPr txBox="1"/>
      </xdr:nvSpPr>
      <xdr:spPr>
        <a:xfrm>
          <a:off x="15266043" y="1045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81932</xdr:rowOff>
    </xdr:from>
    <xdr:ext cx="405111" cy="259045"/>
    <xdr:sp macro="" textlink="">
      <xdr:nvSpPr>
        <xdr:cNvPr id="395" name="n_1mainValue【学校施設】&#10;有形固定資産減価償却率"/>
        <xdr:cNvSpPr txBox="1"/>
      </xdr:nvSpPr>
      <xdr:spPr>
        <a:xfrm>
          <a:off x="15266043"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6" name="正方形/長方形 3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7" name="正方形/長方形 3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8" name="正方形/長方形 3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9" name="正方形/長方形 3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0" name="正方形/長方形 3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1" name="正方形/長方形 4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2" name="正方形/長方形 4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3" name="正方形/長方形 4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4" name="テキスト ボックス 4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5" name="直線コネクタ 4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6" name="テキスト ボックス 40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7" name="直線コネクタ 40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8" name="テキスト ボックス 40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9" name="直線コネクタ 40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0" name="テキスト ボックス 40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1" name="直線コネクタ 41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2" name="テキスト ボックス 41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3" name="直線コネクタ 41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4" name="テキスト ボックス 41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5" name="直線コネクタ 41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6" name="テキスト ボックス 41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7" name="直線コネクタ 4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8" name="テキスト ボックス 4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64770</xdr:rowOff>
    </xdr:from>
    <xdr:to>
      <xdr:col>32</xdr:col>
      <xdr:colOff>186689</xdr:colOff>
      <xdr:row>63</xdr:row>
      <xdr:rowOff>123190</xdr:rowOff>
    </xdr:to>
    <xdr:cxnSp macro="">
      <xdr:nvCxnSpPr>
        <xdr:cNvPr id="420" name="直線コネクタ 419"/>
        <xdr:cNvCxnSpPr/>
      </xdr:nvCxnSpPr>
      <xdr:spPr>
        <a:xfrm flipV="1">
          <a:off x="22160864" y="949452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127017</xdr:rowOff>
    </xdr:from>
    <xdr:ext cx="469744" cy="259045"/>
    <xdr:sp macro="" textlink="">
      <xdr:nvSpPr>
        <xdr:cNvPr id="421" name="【学校施設】&#10;一人当たり面積最小値テキスト"/>
        <xdr:cNvSpPr txBox="1"/>
      </xdr:nvSpPr>
      <xdr:spPr>
        <a:xfrm>
          <a:off x="22250400"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32</xdr:col>
      <xdr:colOff>98425</xdr:colOff>
      <xdr:row>63</xdr:row>
      <xdr:rowOff>123190</xdr:rowOff>
    </xdr:from>
    <xdr:to>
      <xdr:col>32</xdr:col>
      <xdr:colOff>276225</xdr:colOff>
      <xdr:row>63</xdr:row>
      <xdr:rowOff>123190</xdr:rowOff>
    </xdr:to>
    <xdr:cxnSp macro="">
      <xdr:nvCxnSpPr>
        <xdr:cNvPr id="422" name="直線コネクタ 421"/>
        <xdr:cNvCxnSpPr/>
      </xdr:nvCxnSpPr>
      <xdr:spPr>
        <a:xfrm>
          <a:off x="22072600" y="1092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11447</xdr:rowOff>
    </xdr:from>
    <xdr:ext cx="469744" cy="259045"/>
    <xdr:sp macro="" textlink="">
      <xdr:nvSpPr>
        <xdr:cNvPr id="423" name="【学校施設】&#10;一人当たり面積最大値テキスト"/>
        <xdr:cNvSpPr txBox="1"/>
      </xdr:nvSpPr>
      <xdr:spPr>
        <a:xfrm>
          <a:off x="222504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3.024</a:t>
          </a:r>
          <a:endParaRPr kumimoji="1" lang="ja-JP" altLang="en-US" sz="1000" b="1">
            <a:latin typeface="ＭＳ Ｐゴシック"/>
          </a:endParaRPr>
        </a:p>
      </xdr:txBody>
    </xdr:sp>
    <xdr:clientData/>
  </xdr:oneCellAnchor>
  <xdr:twoCellAnchor>
    <xdr:from>
      <xdr:col>32</xdr:col>
      <xdr:colOff>98425</xdr:colOff>
      <xdr:row>55</xdr:row>
      <xdr:rowOff>64770</xdr:rowOff>
    </xdr:from>
    <xdr:to>
      <xdr:col>32</xdr:col>
      <xdr:colOff>276225</xdr:colOff>
      <xdr:row>55</xdr:row>
      <xdr:rowOff>64770</xdr:rowOff>
    </xdr:to>
    <xdr:cxnSp macro="">
      <xdr:nvCxnSpPr>
        <xdr:cNvPr id="424" name="直線コネクタ 423"/>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160037</xdr:rowOff>
    </xdr:from>
    <xdr:ext cx="469744" cy="259045"/>
    <xdr:sp macro="" textlink="">
      <xdr:nvSpPr>
        <xdr:cNvPr id="425" name="【学校施設】&#10;一人当たり面積平均値テキスト"/>
        <xdr:cNvSpPr txBox="1"/>
      </xdr:nvSpPr>
      <xdr:spPr>
        <a:xfrm>
          <a:off x="22250400" y="1027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2.352</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10160</xdr:rowOff>
    </xdr:from>
    <xdr:to>
      <xdr:col>32</xdr:col>
      <xdr:colOff>238125</xdr:colOff>
      <xdr:row>60</xdr:row>
      <xdr:rowOff>111760</xdr:rowOff>
    </xdr:to>
    <xdr:sp macro="" textlink="">
      <xdr:nvSpPr>
        <xdr:cNvPr id="426" name="フローチャート : 判断 425"/>
        <xdr:cNvSpPr/>
      </xdr:nvSpPr>
      <xdr:spPr>
        <a:xfrm>
          <a:off x="22110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22860</xdr:rowOff>
    </xdr:from>
    <xdr:to>
      <xdr:col>31</xdr:col>
      <xdr:colOff>85725</xdr:colOff>
      <xdr:row>55</xdr:row>
      <xdr:rowOff>124460</xdr:rowOff>
    </xdr:to>
    <xdr:sp macro="" textlink="">
      <xdr:nvSpPr>
        <xdr:cNvPr id="427" name="フローチャート : 判断 426"/>
        <xdr:cNvSpPr/>
      </xdr:nvSpPr>
      <xdr:spPr>
        <a:xfrm>
          <a:off x="21272500" y="945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8" name="テキスト ボックス 4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9" name="テキスト ボックス 4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0" name="テキスト ボックス 4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1" name="テキスト ボックス 4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2" name="テキスト ボックス 4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1270</xdr:rowOff>
    </xdr:from>
    <xdr:to>
      <xdr:col>31</xdr:col>
      <xdr:colOff>85725</xdr:colOff>
      <xdr:row>55</xdr:row>
      <xdr:rowOff>102870</xdr:rowOff>
    </xdr:to>
    <xdr:sp macro="" textlink="">
      <xdr:nvSpPr>
        <xdr:cNvPr id="433" name="円/楕円 432"/>
        <xdr:cNvSpPr/>
      </xdr:nvSpPr>
      <xdr:spPr>
        <a:xfrm>
          <a:off x="21272500" y="943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115587</xdr:rowOff>
    </xdr:from>
    <xdr:ext cx="469744" cy="259045"/>
    <xdr:sp macro="" textlink="">
      <xdr:nvSpPr>
        <xdr:cNvPr id="434" name="n_1aveValue【学校施設】&#10;一人当たり面積"/>
        <xdr:cNvSpPr txBox="1"/>
      </xdr:nvSpPr>
      <xdr:spPr>
        <a:xfrm>
          <a:off x="21075727" y="954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a:t>
          </a:r>
          <a:endParaRPr kumimoji="1" lang="ja-JP" altLang="en-US" sz="1000" b="1">
            <a:solidFill>
              <a:srgbClr val="000080"/>
            </a:solidFill>
            <a:latin typeface="ＭＳ Ｐゴシック"/>
          </a:endParaRPr>
        </a:p>
      </xdr:txBody>
    </xdr:sp>
    <xdr:clientData/>
  </xdr:oneCellAnchor>
  <xdr:oneCellAnchor>
    <xdr:from>
      <xdr:col>30</xdr:col>
      <xdr:colOff>473152</xdr:colOff>
      <xdr:row>53</xdr:row>
      <xdr:rowOff>119397</xdr:rowOff>
    </xdr:from>
    <xdr:ext cx="469744" cy="259045"/>
    <xdr:sp macro="" textlink="">
      <xdr:nvSpPr>
        <xdr:cNvPr id="435" name="n_1mainValue【学校施設】&#10;一人当たり面積"/>
        <xdr:cNvSpPr txBox="1"/>
      </xdr:nvSpPr>
      <xdr:spPr>
        <a:xfrm>
          <a:off x="21075727" y="920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6" name="正方形/長方形 4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7" name="正方形/長方形 4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8" name="正方形/長方形 4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9" name="正方形/長方形 4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0" name="正方形/長方形 4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1" name="正方形/長方形 4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2" name="正方形/長方形 4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3" name="正方形/長方形 44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4" name="正方形/長方形 4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5" name="正方形/長方形 4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6" name="正方形/長方形 4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7" name="正方形/長方形 4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8" name="正方形/長方形 4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9" name="正方形/長方形 4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0" name="正方形/長方形 4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1" name="正方形/長方形 45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2" name="正方形/長方形 4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3" name="正方形/長方形 4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4" name="正方形/長方形 4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5" name="正方形/長方形 4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6" name="正方形/長方形 4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7" name="正方形/長方形 4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8" name="正方形/長方形 4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9" name="正方形/長方形 4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0" name="テキスト ボックス 4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1" name="直線コネクタ 4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2" name="テキスト ボックス 46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63" name="直線コネクタ 46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64" name="テキスト ボックス 463"/>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5" name="直線コネクタ 46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6" name="テキスト ボックス 46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7" name="直線コネクタ 46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8" name="テキスト ボックス 46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69" name="直線コネクタ 46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0" name="テキスト ボックス 46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1" name="直線コネクタ 47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2" name="テキスト ボックス 47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3" name="直線コネクタ 47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4" name="テキスト ボックス 47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5" name="直線コネクタ 4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6" name="テキスト ボックス 4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46808</xdr:rowOff>
    </xdr:to>
    <xdr:cxnSp macro="">
      <xdr:nvCxnSpPr>
        <xdr:cNvPr id="478" name="直線コネクタ 477"/>
        <xdr:cNvCxnSpPr/>
      </xdr:nvCxnSpPr>
      <xdr:spPr>
        <a:xfrm flipV="1">
          <a:off x="16318864" y="1709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50635</xdr:rowOff>
    </xdr:from>
    <xdr:ext cx="405111" cy="259045"/>
    <xdr:sp macro="" textlink="">
      <xdr:nvSpPr>
        <xdr:cNvPr id="479" name="【公民館】&#10;有形固定資産減価償却率最小値テキスト"/>
        <xdr:cNvSpPr txBox="1"/>
      </xdr:nvSpPr>
      <xdr:spPr>
        <a:xfrm>
          <a:off x="16408400" y="1856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a:t>
          </a:r>
          <a:endParaRPr kumimoji="1" lang="ja-JP" altLang="en-US" sz="1000" b="1">
            <a:latin typeface="ＭＳ Ｐゴシック"/>
          </a:endParaRPr>
        </a:p>
      </xdr:txBody>
    </xdr:sp>
    <xdr:clientData/>
  </xdr:oneCellAnchor>
  <xdr:twoCellAnchor>
    <xdr:from>
      <xdr:col>23</xdr:col>
      <xdr:colOff>428625</xdr:colOff>
      <xdr:row>108</xdr:row>
      <xdr:rowOff>46808</xdr:rowOff>
    </xdr:from>
    <xdr:to>
      <xdr:col>23</xdr:col>
      <xdr:colOff>606425</xdr:colOff>
      <xdr:row>108</xdr:row>
      <xdr:rowOff>46808</xdr:rowOff>
    </xdr:to>
    <xdr:cxnSp macro="">
      <xdr:nvCxnSpPr>
        <xdr:cNvPr id="480" name="直線コネクタ 479"/>
        <xdr:cNvCxnSpPr/>
      </xdr:nvCxnSpPr>
      <xdr:spPr>
        <a:xfrm>
          <a:off x="16230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81"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82" name="直線コネクタ 48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47914</xdr:rowOff>
    </xdr:from>
    <xdr:ext cx="405111" cy="259045"/>
    <xdr:sp macro="" textlink="">
      <xdr:nvSpPr>
        <xdr:cNvPr id="483" name="【公民館】&#10;有形固定資産減価償却率平均値テキスト"/>
        <xdr:cNvSpPr txBox="1"/>
      </xdr:nvSpPr>
      <xdr:spPr>
        <a:xfrm>
          <a:off x="16408400" y="18393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23</xdr:col>
      <xdr:colOff>466725</xdr:colOff>
      <xdr:row>107</xdr:row>
      <xdr:rowOff>69487</xdr:rowOff>
    </xdr:from>
    <xdr:to>
      <xdr:col>23</xdr:col>
      <xdr:colOff>568325</xdr:colOff>
      <xdr:row>107</xdr:row>
      <xdr:rowOff>171087</xdr:rowOff>
    </xdr:to>
    <xdr:sp macro="" textlink="">
      <xdr:nvSpPr>
        <xdr:cNvPr id="484" name="フローチャート : 判断 483"/>
        <xdr:cNvSpPr/>
      </xdr:nvSpPr>
      <xdr:spPr>
        <a:xfrm>
          <a:off x="16268700" y="1841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129902</xdr:rowOff>
    </xdr:from>
    <xdr:to>
      <xdr:col>22</xdr:col>
      <xdr:colOff>415925</xdr:colOff>
      <xdr:row>107</xdr:row>
      <xdr:rowOff>60052</xdr:rowOff>
    </xdr:to>
    <xdr:sp macro="" textlink="">
      <xdr:nvSpPr>
        <xdr:cNvPr id="485" name="フローチャート : 判断 484"/>
        <xdr:cNvSpPr/>
      </xdr:nvSpPr>
      <xdr:spPr>
        <a:xfrm>
          <a:off x="15430500" y="1830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6" name="テキスト ボックス 4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7" name="テキスト ボックス 4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8" name="テキスト ボックス 4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9" name="テキスト ボックス 4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0" name="テキスト ボックス 4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62956</xdr:rowOff>
    </xdr:from>
    <xdr:to>
      <xdr:col>22</xdr:col>
      <xdr:colOff>415925</xdr:colOff>
      <xdr:row>103</xdr:row>
      <xdr:rowOff>164556</xdr:rowOff>
    </xdr:to>
    <xdr:sp macro="" textlink="">
      <xdr:nvSpPr>
        <xdr:cNvPr id="491" name="円/楕円 490"/>
        <xdr:cNvSpPr/>
      </xdr:nvSpPr>
      <xdr:spPr>
        <a:xfrm>
          <a:off x="15430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51179</xdr:rowOff>
    </xdr:from>
    <xdr:ext cx="405111" cy="259045"/>
    <xdr:sp macro="" textlink="">
      <xdr:nvSpPr>
        <xdr:cNvPr id="492" name="n_1aveValue【公民館】&#10;有形固定資産減価償却率"/>
        <xdr:cNvSpPr txBox="1"/>
      </xdr:nvSpPr>
      <xdr:spPr>
        <a:xfrm>
          <a:off x="15266043"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9633</xdr:rowOff>
    </xdr:from>
    <xdr:ext cx="405111" cy="259045"/>
    <xdr:sp macro="" textlink="">
      <xdr:nvSpPr>
        <xdr:cNvPr id="493" name="n_1mainValue【公民館】&#10;有形固定資産減価償却率"/>
        <xdr:cNvSpPr txBox="1"/>
      </xdr:nvSpPr>
      <xdr:spPr>
        <a:xfrm>
          <a:off x="15266043"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4" name="正方形/長方形 4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5" name="正方形/長方形 4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6" name="正方形/長方形 4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7" name="正方形/長方形 4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8" name="正方形/長方形 4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9" name="正方形/長方形 4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0" name="正方形/長方形 4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1" name="正方形/長方形 5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2" name="テキスト ボックス 5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3" name="直線コネクタ 5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4" name="直線コネクタ 5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5" name="テキスト ボックス 5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6" name="直線コネクタ 5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7" name="テキスト ボックス 5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8" name="直線コネクタ 5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9" name="テキスト ボックス 5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0" name="直線コネクタ 5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1" name="テキスト ボックス 5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2" name="直線コネクタ 5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3" name="テキスト ボックス 5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4" name="直線コネクタ 5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5" name="テキスト ボックス 5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62864</xdr:rowOff>
    </xdr:from>
    <xdr:to>
      <xdr:col>32</xdr:col>
      <xdr:colOff>186689</xdr:colOff>
      <xdr:row>108</xdr:row>
      <xdr:rowOff>76200</xdr:rowOff>
    </xdr:to>
    <xdr:cxnSp macro="">
      <xdr:nvCxnSpPr>
        <xdr:cNvPr id="517" name="直線コネクタ 516"/>
        <xdr:cNvCxnSpPr/>
      </xdr:nvCxnSpPr>
      <xdr:spPr>
        <a:xfrm flipV="1">
          <a:off x="22160864" y="17036414"/>
          <a:ext cx="0" cy="1556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80027</xdr:rowOff>
    </xdr:from>
    <xdr:ext cx="469744" cy="259045"/>
    <xdr:sp macro="" textlink="">
      <xdr:nvSpPr>
        <xdr:cNvPr id="518" name="【公民館】&#10;一人当たり面積最小値テキスト"/>
        <xdr:cNvSpPr txBox="1"/>
      </xdr:nvSpPr>
      <xdr:spPr>
        <a:xfrm>
          <a:off x="22250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108</xdr:row>
      <xdr:rowOff>76200</xdr:rowOff>
    </xdr:from>
    <xdr:to>
      <xdr:col>32</xdr:col>
      <xdr:colOff>276225</xdr:colOff>
      <xdr:row>108</xdr:row>
      <xdr:rowOff>76200</xdr:rowOff>
    </xdr:to>
    <xdr:cxnSp macro="">
      <xdr:nvCxnSpPr>
        <xdr:cNvPr id="519" name="直線コネクタ 518"/>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9541</xdr:rowOff>
    </xdr:from>
    <xdr:ext cx="469744" cy="259045"/>
    <xdr:sp macro="" textlink="">
      <xdr:nvSpPr>
        <xdr:cNvPr id="520" name="【公民館】&#10;一人当たり面積最大値テキスト"/>
        <xdr:cNvSpPr txBox="1"/>
      </xdr:nvSpPr>
      <xdr:spPr>
        <a:xfrm>
          <a:off x="22250400" y="168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0.857</a:t>
          </a:r>
          <a:endParaRPr kumimoji="1" lang="ja-JP" altLang="en-US" sz="1000" b="1">
            <a:latin typeface="ＭＳ Ｐゴシック"/>
          </a:endParaRPr>
        </a:p>
      </xdr:txBody>
    </xdr:sp>
    <xdr:clientData/>
  </xdr:oneCellAnchor>
  <xdr:twoCellAnchor>
    <xdr:from>
      <xdr:col>32</xdr:col>
      <xdr:colOff>98425</xdr:colOff>
      <xdr:row>99</xdr:row>
      <xdr:rowOff>62864</xdr:rowOff>
    </xdr:from>
    <xdr:to>
      <xdr:col>32</xdr:col>
      <xdr:colOff>276225</xdr:colOff>
      <xdr:row>99</xdr:row>
      <xdr:rowOff>62864</xdr:rowOff>
    </xdr:to>
    <xdr:cxnSp macro="">
      <xdr:nvCxnSpPr>
        <xdr:cNvPr id="521" name="直線コネクタ 520"/>
        <xdr:cNvCxnSpPr/>
      </xdr:nvCxnSpPr>
      <xdr:spPr>
        <a:xfrm>
          <a:off x="22072600" y="1703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15257</xdr:rowOff>
    </xdr:from>
    <xdr:ext cx="469744" cy="259045"/>
    <xdr:sp macro="" textlink="">
      <xdr:nvSpPr>
        <xdr:cNvPr id="522" name="【公民館】&#10;一人当たり面積平均値テキスト"/>
        <xdr:cNvSpPr txBox="1"/>
      </xdr:nvSpPr>
      <xdr:spPr>
        <a:xfrm>
          <a:off x="22250400" y="17846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36830</xdr:rowOff>
    </xdr:from>
    <xdr:to>
      <xdr:col>32</xdr:col>
      <xdr:colOff>238125</xdr:colOff>
      <xdr:row>104</xdr:row>
      <xdr:rowOff>138430</xdr:rowOff>
    </xdr:to>
    <xdr:sp macro="" textlink="">
      <xdr:nvSpPr>
        <xdr:cNvPr id="523" name="フローチャート : 判断 522"/>
        <xdr:cNvSpPr/>
      </xdr:nvSpPr>
      <xdr:spPr>
        <a:xfrm>
          <a:off x="22110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147320</xdr:rowOff>
    </xdr:from>
    <xdr:to>
      <xdr:col>31</xdr:col>
      <xdr:colOff>85725</xdr:colOff>
      <xdr:row>103</xdr:row>
      <xdr:rowOff>77470</xdr:rowOff>
    </xdr:to>
    <xdr:sp macro="" textlink="">
      <xdr:nvSpPr>
        <xdr:cNvPr id="524" name="フローチャート : 判断 523"/>
        <xdr:cNvSpPr/>
      </xdr:nvSpPr>
      <xdr:spPr>
        <a:xfrm>
          <a:off x="21272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5" name="テキスト ボックス 5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6" name="テキスト ボックス 5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7" name="テキスト ボックス 5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8" name="テキスト ボックス 5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9" name="テキスト ボックス 5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111125</xdr:rowOff>
    </xdr:from>
    <xdr:to>
      <xdr:col>31</xdr:col>
      <xdr:colOff>85725</xdr:colOff>
      <xdr:row>107</xdr:row>
      <xdr:rowOff>41275</xdr:rowOff>
    </xdr:to>
    <xdr:sp macro="" textlink="">
      <xdr:nvSpPr>
        <xdr:cNvPr id="530" name="円/楕円 529"/>
        <xdr:cNvSpPr/>
      </xdr:nvSpPr>
      <xdr:spPr>
        <a:xfrm>
          <a:off x="21272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93997</xdr:rowOff>
    </xdr:from>
    <xdr:ext cx="469744" cy="259045"/>
    <xdr:sp macro="" textlink="">
      <xdr:nvSpPr>
        <xdr:cNvPr id="531" name="n_1aveValue【公民館】&#10;一人当たり面積"/>
        <xdr:cNvSpPr txBox="1"/>
      </xdr:nvSpPr>
      <xdr:spPr>
        <a:xfrm>
          <a:off x="21075727"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0.516</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32402</xdr:rowOff>
    </xdr:from>
    <xdr:ext cx="469744" cy="259045"/>
    <xdr:sp macro="" textlink="">
      <xdr:nvSpPr>
        <xdr:cNvPr id="532" name="n_1mainValue【公民館】&#10;一人当たり面積"/>
        <xdr:cNvSpPr txBox="1"/>
      </xdr:nvSpPr>
      <xdr:spPr>
        <a:xfrm>
          <a:off x="21075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3" name="正方形/長方形 5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4" name="正方形/長方形 5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5" name="テキスト ボックス 5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類似団体と比較して特に有形固定資産減価償却率が高くなっている施設は、道路、橋りょう・トンネルである。</a:t>
          </a:r>
          <a:endParaRPr lang="ja-JP" altLang="ja-JP" sz="1400">
            <a:effectLst/>
          </a:endParaRPr>
        </a:p>
        <a:p>
          <a:r>
            <a:rPr kumimoji="1" lang="ja-JP" altLang="ja-JP" sz="1100">
              <a:solidFill>
                <a:schemeClr val="dk1"/>
              </a:solidFill>
              <a:effectLst/>
              <a:latin typeface="+mn-lt"/>
              <a:ea typeface="+mn-ea"/>
              <a:cs typeface="+mn-cs"/>
            </a:rPr>
            <a:t>橋りょう等の長寿命化計画を策定し、この計画に則り、施設の長寿命化を行っているが、また公共施設等総合管理計画を策定したことや、今後策定予定の個別計画に則り、計画的な施設の長寿命化及び更新を行っ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和歌山県みなべ町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13,280
13,199
120.28
9,473,275
8,642,276
621,715
5,452,089
10,347,970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37.1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28575</xdr:rowOff>
    </xdr:from>
    <xdr:to>
      <xdr:col>6</xdr:col>
      <xdr:colOff>510540</xdr:colOff>
      <xdr:row>41</xdr:row>
      <xdr:rowOff>133350</xdr:rowOff>
    </xdr:to>
    <xdr:cxnSp macro="">
      <xdr:nvCxnSpPr>
        <xdr:cNvPr id="56" name="直線コネクタ 55"/>
        <xdr:cNvCxnSpPr/>
      </xdr:nvCxnSpPr>
      <xdr:spPr>
        <a:xfrm flipV="1">
          <a:off x="4634865" y="585787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137177</xdr:rowOff>
    </xdr:from>
    <xdr:ext cx="340478" cy="259045"/>
    <xdr:sp macro="" textlink="">
      <xdr:nvSpPr>
        <xdr:cNvPr id="57" name="【図書館】&#10;有形固定資産減価償却率最小値テキスト"/>
        <xdr:cNvSpPr txBox="1"/>
      </xdr:nvSpPr>
      <xdr:spPr>
        <a:xfrm>
          <a:off x="47244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422275</xdr:colOff>
      <xdr:row>41</xdr:row>
      <xdr:rowOff>133350</xdr:rowOff>
    </xdr:from>
    <xdr:to>
      <xdr:col>6</xdr:col>
      <xdr:colOff>600075</xdr:colOff>
      <xdr:row>41</xdr:row>
      <xdr:rowOff>133350</xdr:rowOff>
    </xdr:to>
    <xdr:cxnSp macro="">
      <xdr:nvCxnSpPr>
        <xdr:cNvPr id="58" name="直線コネクタ 57"/>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146702</xdr:rowOff>
    </xdr:from>
    <xdr:ext cx="405111" cy="259045"/>
    <xdr:sp macro="" textlink="">
      <xdr:nvSpPr>
        <xdr:cNvPr id="59" name="【図書館】&#10;有形固定資産減価償却率最大値テキスト"/>
        <xdr:cNvSpPr txBox="1"/>
      </xdr:nvSpPr>
      <xdr:spPr>
        <a:xfrm>
          <a:off x="47244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a:t>
          </a:r>
          <a:endParaRPr kumimoji="1" lang="ja-JP" altLang="en-US" sz="1000" b="1">
            <a:latin typeface="ＭＳ Ｐゴシック"/>
          </a:endParaRPr>
        </a:p>
      </xdr:txBody>
    </xdr:sp>
    <xdr:clientData/>
  </xdr:oneCellAnchor>
  <xdr:twoCellAnchor>
    <xdr:from>
      <xdr:col>6</xdr:col>
      <xdr:colOff>422275</xdr:colOff>
      <xdr:row>34</xdr:row>
      <xdr:rowOff>28575</xdr:rowOff>
    </xdr:from>
    <xdr:to>
      <xdr:col>6</xdr:col>
      <xdr:colOff>600075</xdr:colOff>
      <xdr:row>34</xdr:row>
      <xdr:rowOff>28575</xdr:rowOff>
    </xdr:to>
    <xdr:cxnSp macro="">
      <xdr:nvCxnSpPr>
        <xdr:cNvPr id="60" name="直線コネクタ 59"/>
        <xdr:cNvCxnSpPr/>
      </xdr:nvCxnSpPr>
      <xdr:spPr>
        <a:xfrm>
          <a:off x="4546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62882</xdr:rowOff>
    </xdr:from>
    <xdr:ext cx="405111" cy="259045"/>
    <xdr:sp macro="" textlink="">
      <xdr:nvSpPr>
        <xdr:cNvPr id="61" name="【図書館】&#10;有形固定資産減価償却率平均値テキスト"/>
        <xdr:cNvSpPr txBox="1"/>
      </xdr:nvSpPr>
      <xdr:spPr>
        <a:xfrm>
          <a:off x="4724400" y="6749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84455</xdr:rowOff>
    </xdr:from>
    <xdr:to>
      <xdr:col>6</xdr:col>
      <xdr:colOff>561975</xdr:colOff>
      <xdr:row>40</xdr:row>
      <xdr:rowOff>14605</xdr:rowOff>
    </xdr:to>
    <xdr:sp macro="" textlink="">
      <xdr:nvSpPr>
        <xdr:cNvPr id="62" name="フローチャート : 判断 61"/>
        <xdr:cNvSpPr/>
      </xdr:nvSpPr>
      <xdr:spPr>
        <a:xfrm>
          <a:off x="45847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4445</xdr:rowOff>
    </xdr:from>
    <xdr:to>
      <xdr:col>5</xdr:col>
      <xdr:colOff>409575</xdr:colOff>
      <xdr:row>37</xdr:row>
      <xdr:rowOff>106045</xdr:rowOff>
    </xdr:to>
    <xdr:sp macro="" textlink="">
      <xdr:nvSpPr>
        <xdr:cNvPr id="63" name="フローチャート : 判断 62"/>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122572</xdr:rowOff>
    </xdr:from>
    <xdr:ext cx="405111" cy="259045"/>
    <xdr:sp macro="" textlink="">
      <xdr:nvSpPr>
        <xdr:cNvPr id="64" name="n_1aveValue【図書館】&#10;有形固定資産減価償却率"/>
        <xdr:cNvSpPr txBox="1"/>
      </xdr:nvSpPr>
      <xdr:spPr>
        <a:xfrm>
          <a:off x="3582043"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63500</xdr:rowOff>
    </xdr:from>
    <xdr:to>
      <xdr:col>5</xdr:col>
      <xdr:colOff>409575</xdr:colOff>
      <xdr:row>38</xdr:row>
      <xdr:rowOff>165100</xdr:rowOff>
    </xdr:to>
    <xdr:sp macro="" textlink="">
      <xdr:nvSpPr>
        <xdr:cNvPr id="70" name="円/楕円 69"/>
        <xdr:cNvSpPr/>
      </xdr:nvSpPr>
      <xdr:spPr>
        <a:xfrm>
          <a:off x="3746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156227</xdr:rowOff>
    </xdr:from>
    <xdr:ext cx="405111" cy="259045"/>
    <xdr:sp macro="" textlink="">
      <xdr:nvSpPr>
        <xdr:cNvPr id="71" name="n_1mainValue【図書館】&#10;有形固定資産減価償却率"/>
        <xdr:cNvSpPr txBox="1"/>
      </xdr:nvSpPr>
      <xdr:spPr>
        <a:xfrm>
          <a:off x="3582043"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2" name="テキスト ボックス 8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3" name="直線コネクタ 8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4" name="テキスト ボックス 8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5" name="直線コネクタ 8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6" name="テキスト ボックス 8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7" name="直線コネクタ 8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8" name="テキスト ボックス 8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9" name="直線コネクタ 8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0" name="テキスト ボックス 8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1" name="直線コネクタ 9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2" name="テキスト ボックス 9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0.130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3" name="直線コネクタ 9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4" name="テキスト ボックス 9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166007</xdr:rowOff>
    </xdr:from>
    <xdr:to>
      <xdr:col>15</xdr:col>
      <xdr:colOff>180340</xdr:colOff>
      <xdr:row>41</xdr:row>
      <xdr:rowOff>68035</xdr:rowOff>
    </xdr:to>
    <xdr:cxnSp macro="">
      <xdr:nvCxnSpPr>
        <xdr:cNvPr id="98" name="直線コネクタ 97"/>
        <xdr:cNvCxnSpPr/>
      </xdr:nvCxnSpPr>
      <xdr:spPr>
        <a:xfrm flipV="1">
          <a:off x="10476865" y="58238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71862</xdr:rowOff>
    </xdr:from>
    <xdr:ext cx="469744" cy="259045"/>
    <xdr:sp macro="" textlink="">
      <xdr:nvSpPr>
        <xdr:cNvPr id="99" name="【図書館】&#10;一人当たり面積最小値テキスト"/>
        <xdr:cNvSpPr txBox="1"/>
      </xdr:nvSpPr>
      <xdr:spPr>
        <a:xfrm>
          <a:off x="105664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0.096</a:t>
          </a:r>
          <a:endParaRPr kumimoji="1" lang="ja-JP" altLang="en-US" sz="1000" b="1">
            <a:latin typeface="ＭＳ Ｐゴシック"/>
          </a:endParaRPr>
        </a:p>
      </xdr:txBody>
    </xdr:sp>
    <xdr:clientData/>
  </xdr:oneCellAnchor>
  <xdr:twoCellAnchor>
    <xdr:from>
      <xdr:col>15</xdr:col>
      <xdr:colOff>92075</xdr:colOff>
      <xdr:row>41</xdr:row>
      <xdr:rowOff>68035</xdr:rowOff>
    </xdr:from>
    <xdr:to>
      <xdr:col>15</xdr:col>
      <xdr:colOff>269875</xdr:colOff>
      <xdr:row>41</xdr:row>
      <xdr:rowOff>68035</xdr:rowOff>
    </xdr:to>
    <xdr:cxnSp macro="">
      <xdr:nvCxnSpPr>
        <xdr:cNvPr id="100" name="直線コネクタ 99"/>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112684</xdr:rowOff>
    </xdr:from>
    <xdr:ext cx="469744" cy="259045"/>
    <xdr:sp macro="" textlink="">
      <xdr:nvSpPr>
        <xdr:cNvPr id="101" name="【図書館】&#10;一人当たり面積最大値テキスト"/>
        <xdr:cNvSpPr txBox="1"/>
      </xdr:nvSpPr>
      <xdr:spPr>
        <a:xfrm>
          <a:off x="105664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0.135</a:t>
          </a:r>
          <a:endParaRPr kumimoji="1" lang="ja-JP" altLang="en-US" sz="1000" b="1">
            <a:latin typeface="ＭＳ Ｐゴシック"/>
          </a:endParaRPr>
        </a:p>
      </xdr:txBody>
    </xdr:sp>
    <xdr:clientData/>
  </xdr:oneCellAnchor>
  <xdr:twoCellAnchor>
    <xdr:from>
      <xdr:col>15</xdr:col>
      <xdr:colOff>92075</xdr:colOff>
      <xdr:row>33</xdr:row>
      <xdr:rowOff>166007</xdr:rowOff>
    </xdr:from>
    <xdr:to>
      <xdr:col>15</xdr:col>
      <xdr:colOff>269875</xdr:colOff>
      <xdr:row>33</xdr:row>
      <xdr:rowOff>166007</xdr:rowOff>
    </xdr:to>
    <xdr:cxnSp macro="">
      <xdr:nvCxnSpPr>
        <xdr:cNvPr id="102" name="直線コネクタ 101"/>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20155</xdr:rowOff>
    </xdr:from>
    <xdr:ext cx="469744" cy="259045"/>
    <xdr:sp macro="" textlink="">
      <xdr:nvSpPr>
        <xdr:cNvPr id="103" name="【図書館】&#10;一人当たり面積平均値テキスト"/>
        <xdr:cNvSpPr txBox="1"/>
      </xdr:nvSpPr>
      <xdr:spPr>
        <a:xfrm>
          <a:off x="10566400" y="653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41728</xdr:rowOff>
    </xdr:from>
    <xdr:to>
      <xdr:col>15</xdr:col>
      <xdr:colOff>231775</xdr:colOff>
      <xdr:row>38</xdr:row>
      <xdr:rowOff>143328</xdr:rowOff>
    </xdr:to>
    <xdr:sp macro="" textlink="">
      <xdr:nvSpPr>
        <xdr:cNvPr id="104" name="フローチャート : 判断 103"/>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49893</xdr:rowOff>
    </xdr:from>
    <xdr:to>
      <xdr:col>14</xdr:col>
      <xdr:colOff>79375</xdr:colOff>
      <xdr:row>41</xdr:row>
      <xdr:rowOff>151493</xdr:rowOff>
    </xdr:to>
    <xdr:sp macro="" textlink="">
      <xdr:nvSpPr>
        <xdr:cNvPr id="105" name="フローチャート : 判断 104"/>
        <xdr:cNvSpPr/>
      </xdr:nvSpPr>
      <xdr:spPr>
        <a:xfrm>
          <a:off x="9588500" y="70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168020</xdr:rowOff>
    </xdr:from>
    <xdr:ext cx="469744" cy="259045"/>
    <xdr:sp macro="" textlink="">
      <xdr:nvSpPr>
        <xdr:cNvPr id="106" name="n_1aveValue【図書館】&#10;一人当たり面積"/>
        <xdr:cNvSpPr txBox="1"/>
      </xdr:nvSpPr>
      <xdr:spPr>
        <a:xfrm>
          <a:off x="9391727" y="685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42</xdr:row>
      <xdr:rowOff>9072</xdr:rowOff>
    </xdr:from>
    <xdr:to>
      <xdr:col>14</xdr:col>
      <xdr:colOff>79375</xdr:colOff>
      <xdr:row>42</xdr:row>
      <xdr:rowOff>110672</xdr:rowOff>
    </xdr:to>
    <xdr:sp macro="" textlink="">
      <xdr:nvSpPr>
        <xdr:cNvPr id="112" name="円/楕円 111"/>
        <xdr:cNvSpPr/>
      </xdr:nvSpPr>
      <xdr:spPr>
        <a:xfrm>
          <a:off x="9588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101799</xdr:rowOff>
    </xdr:from>
    <xdr:ext cx="469744" cy="259045"/>
    <xdr:sp macro="" textlink="">
      <xdr:nvSpPr>
        <xdr:cNvPr id="113" name="n_1mainValue【図書館】&#10;一人当たり面積"/>
        <xdr:cNvSpPr txBox="1"/>
      </xdr:nvSpPr>
      <xdr:spPr>
        <a:xfrm>
          <a:off x="9391727" y="730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5" name="直線コネクタ 12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6" name="テキスト ボックス 12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7" name="直線コネクタ 12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8" name="テキスト ボックス 12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9" name="直線コネクタ 12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0" name="テキスト ボックス 12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1" name="直線コネクタ 13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2" name="テキスト ボックス 131"/>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16002</xdr:rowOff>
    </xdr:from>
    <xdr:to>
      <xdr:col>6</xdr:col>
      <xdr:colOff>510540</xdr:colOff>
      <xdr:row>63</xdr:row>
      <xdr:rowOff>6858</xdr:rowOff>
    </xdr:to>
    <xdr:cxnSp macro="">
      <xdr:nvCxnSpPr>
        <xdr:cNvPr id="136" name="直線コネクタ 135"/>
        <xdr:cNvCxnSpPr/>
      </xdr:nvCxnSpPr>
      <xdr:spPr>
        <a:xfrm flipV="1">
          <a:off x="4634865" y="961720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10685</xdr:rowOff>
    </xdr:from>
    <xdr:ext cx="405111" cy="259045"/>
    <xdr:sp macro="" textlink="">
      <xdr:nvSpPr>
        <xdr:cNvPr id="137" name="【体育館・プール】&#10;有形固定資産減価償却率最小値テキスト"/>
        <xdr:cNvSpPr txBox="1"/>
      </xdr:nvSpPr>
      <xdr:spPr>
        <a:xfrm>
          <a:off x="47244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6</xdr:col>
      <xdr:colOff>422275</xdr:colOff>
      <xdr:row>63</xdr:row>
      <xdr:rowOff>6858</xdr:rowOff>
    </xdr:from>
    <xdr:to>
      <xdr:col>6</xdr:col>
      <xdr:colOff>600075</xdr:colOff>
      <xdr:row>63</xdr:row>
      <xdr:rowOff>6858</xdr:rowOff>
    </xdr:to>
    <xdr:cxnSp macro="">
      <xdr:nvCxnSpPr>
        <xdr:cNvPr id="138" name="直線コネクタ 137"/>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134129</xdr:rowOff>
    </xdr:from>
    <xdr:ext cx="405111" cy="259045"/>
    <xdr:sp macro="" textlink="">
      <xdr:nvSpPr>
        <xdr:cNvPr id="139" name="【体育館・プール】&#10;有形固定資産減価償却率最大値テキスト"/>
        <xdr:cNvSpPr txBox="1"/>
      </xdr:nvSpPr>
      <xdr:spPr>
        <a:xfrm>
          <a:off x="47244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56</xdr:row>
      <xdr:rowOff>16002</xdr:rowOff>
    </xdr:from>
    <xdr:to>
      <xdr:col>6</xdr:col>
      <xdr:colOff>600075</xdr:colOff>
      <xdr:row>56</xdr:row>
      <xdr:rowOff>16002</xdr:rowOff>
    </xdr:to>
    <xdr:cxnSp macro="">
      <xdr:nvCxnSpPr>
        <xdr:cNvPr id="140" name="直線コネクタ 139"/>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89933</xdr:rowOff>
    </xdr:from>
    <xdr:ext cx="405111" cy="259045"/>
    <xdr:sp macro="" textlink="">
      <xdr:nvSpPr>
        <xdr:cNvPr id="141" name="【体育館・プール】&#10;有形固定資産減価償却率平均値テキスト"/>
        <xdr:cNvSpPr txBox="1"/>
      </xdr:nvSpPr>
      <xdr:spPr>
        <a:xfrm>
          <a:off x="4724400" y="1020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111506</xdr:rowOff>
    </xdr:from>
    <xdr:to>
      <xdr:col>6</xdr:col>
      <xdr:colOff>561975</xdr:colOff>
      <xdr:row>60</xdr:row>
      <xdr:rowOff>41656</xdr:rowOff>
    </xdr:to>
    <xdr:sp macro="" textlink="">
      <xdr:nvSpPr>
        <xdr:cNvPr id="142" name="フローチャート : 判断 141"/>
        <xdr:cNvSpPr/>
      </xdr:nvSpPr>
      <xdr:spPr>
        <a:xfrm>
          <a:off x="4584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63500</xdr:rowOff>
    </xdr:from>
    <xdr:to>
      <xdr:col>5</xdr:col>
      <xdr:colOff>409575</xdr:colOff>
      <xdr:row>60</xdr:row>
      <xdr:rowOff>165100</xdr:rowOff>
    </xdr:to>
    <xdr:sp macro="" textlink="">
      <xdr:nvSpPr>
        <xdr:cNvPr id="143" name="フローチャート : 判断 142"/>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156227</xdr:rowOff>
    </xdr:from>
    <xdr:ext cx="405111" cy="259045"/>
    <xdr:sp macro="" textlink="">
      <xdr:nvSpPr>
        <xdr:cNvPr id="144" name="n_1aveValue【体育館・プール】&#10;有形固定資産減価償却率"/>
        <xdr:cNvSpPr txBox="1"/>
      </xdr:nvSpPr>
      <xdr:spPr>
        <a:xfrm>
          <a:off x="3582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164084</xdr:rowOff>
    </xdr:from>
    <xdr:to>
      <xdr:col>5</xdr:col>
      <xdr:colOff>409575</xdr:colOff>
      <xdr:row>57</xdr:row>
      <xdr:rowOff>94234</xdr:rowOff>
    </xdr:to>
    <xdr:sp macro="" textlink="">
      <xdr:nvSpPr>
        <xdr:cNvPr id="150" name="円/楕円 149"/>
        <xdr:cNvSpPr/>
      </xdr:nvSpPr>
      <xdr:spPr>
        <a:xfrm>
          <a:off x="3746500" y="97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110761</xdr:rowOff>
    </xdr:from>
    <xdr:ext cx="405111" cy="259045"/>
    <xdr:sp macro="" textlink="">
      <xdr:nvSpPr>
        <xdr:cNvPr id="151" name="n_1mainValue【体育館・プール】&#10;有形固定資産減価償却率"/>
        <xdr:cNvSpPr txBox="1"/>
      </xdr:nvSpPr>
      <xdr:spPr>
        <a:xfrm>
          <a:off x="3582043" y="954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3" name="テキスト ボックス 16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5" name="テキスト ボックス 16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7" name="テキスト ボックス 16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9" name="テキスト ボックス 16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1" name="テキスト ボックス 17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3" name="テキスト ボックス 17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26670</xdr:rowOff>
    </xdr:from>
    <xdr:to>
      <xdr:col>15</xdr:col>
      <xdr:colOff>180340</xdr:colOff>
      <xdr:row>60</xdr:row>
      <xdr:rowOff>165735</xdr:rowOff>
    </xdr:to>
    <xdr:cxnSp macro="">
      <xdr:nvCxnSpPr>
        <xdr:cNvPr id="175" name="直線コネクタ 174"/>
        <xdr:cNvCxnSpPr/>
      </xdr:nvCxnSpPr>
      <xdr:spPr>
        <a:xfrm flipV="1">
          <a:off x="10476865" y="9456420"/>
          <a:ext cx="0" cy="99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169562</xdr:rowOff>
    </xdr:from>
    <xdr:ext cx="469744" cy="259045"/>
    <xdr:sp macro="" textlink="">
      <xdr:nvSpPr>
        <xdr:cNvPr id="176" name="【体育館・プール】&#10;一人当たり面積最小値テキスト"/>
        <xdr:cNvSpPr txBox="1"/>
      </xdr:nvSpPr>
      <xdr:spPr>
        <a:xfrm>
          <a:off x="10566400" y="1045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0.313</a:t>
          </a:r>
          <a:endParaRPr kumimoji="1" lang="ja-JP" altLang="en-US" sz="1000" b="1">
            <a:latin typeface="ＭＳ Ｐゴシック"/>
          </a:endParaRPr>
        </a:p>
      </xdr:txBody>
    </xdr:sp>
    <xdr:clientData/>
  </xdr:oneCellAnchor>
  <xdr:twoCellAnchor>
    <xdr:from>
      <xdr:col>15</xdr:col>
      <xdr:colOff>92075</xdr:colOff>
      <xdr:row>60</xdr:row>
      <xdr:rowOff>165735</xdr:rowOff>
    </xdr:from>
    <xdr:to>
      <xdr:col>15</xdr:col>
      <xdr:colOff>269875</xdr:colOff>
      <xdr:row>60</xdr:row>
      <xdr:rowOff>165735</xdr:rowOff>
    </xdr:to>
    <xdr:cxnSp macro="">
      <xdr:nvCxnSpPr>
        <xdr:cNvPr id="177" name="直線コネクタ 176"/>
        <xdr:cNvCxnSpPr/>
      </xdr:nvCxnSpPr>
      <xdr:spPr>
        <a:xfrm>
          <a:off x="10388600" y="1045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144797</xdr:rowOff>
    </xdr:from>
    <xdr:ext cx="469744" cy="259045"/>
    <xdr:sp macro="" textlink="">
      <xdr:nvSpPr>
        <xdr:cNvPr id="178" name="【体育館・プール】&#10;一人当たり面積最大値テキスト"/>
        <xdr:cNvSpPr txBox="1"/>
      </xdr:nvSpPr>
      <xdr:spPr>
        <a:xfrm>
          <a:off x="10566400" y="923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0.836</a:t>
          </a:r>
          <a:endParaRPr kumimoji="1" lang="ja-JP" altLang="en-US" sz="1000" b="1">
            <a:latin typeface="ＭＳ Ｐゴシック"/>
          </a:endParaRPr>
        </a:p>
      </xdr:txBody>
    </xdr:sp>
    <xdr:clientData/>
  </xdr:oneCellAnchor>
  <xdr:twoCellAnchor>
    <xdr:from>
      <xdr:col>15</xdr:col>
      <xdr:colOff>92075</xdr:colOff>
      <xdr:row>55</xdr:row>
      <xdr:rowOff>26670</xdr:rowOff>
    </xdr:from>
    <xdr:to>
      <xdr:col>15</xdr:col>
      <xdr:colOff>269875</xdr:colOff>
      <xdr:row>55</xdr:row>
      <xdr:rowOff>26670</xdr:rowOff>
    </xdr:to>
    <xdr:cxnSp macro="">
      <xdr:nvCxnSpPr>
        <xdr:cNvPr id="179" name="直線コネクタ 178"/>
        <xdr:cNvCxnSpPr/>
      </xdr:nvCxnSpPr>
      <xdr:spPr>
        <a:xfrm>
          <a:off x="10388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137177</xdr:rowOff>
    </xdr:from>
    <xdr:ext cx="469744" cy="259045"/>
    <xdr:sp macro="" textlink="">
      <xdr:nvSpPr>
        <xdr:cNvPr id="180" name="【体育館・プール】&#10;一人当たり面積平均値テキスト"/>
        <xdr:cNvSpPr txBox="1"/>
      </xdr:nvSpPr>
      <xdr:spPr>
        <a:xfrm>
          <a:off x="10566400" y="10081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158750</xdr:rowOff>
    </xdr:from>
    <xdr:to>
      <xdr:col>15</xdr:col>
      <xdr:colOff>231775</xdr:colOff>
      <xdr:row>59</xdr:row>
      <xdr:rowOff>88900</xdr:rowOff>
    </xdr:to>
    <xdr:sp macro="" textlink="">
      <xdr:nvSpPr>
        <xdr:cNvPr id="181" name="フローチャート : 判断 180"/>
        <xdr:cNvSpPr/>
      </xdr:nvSpPr>
      <xdr:spPr>
        <a:xfrm>
          <a:off x="10426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27305</xdr:rowOff>
    </xdr:from>
    <xdr:to>
      <xdr:col>14</xdr:col>
      <xdr:colOff>79375</xdr:colOff>
      <xdr:row>59</xdr:row>
      <xdr:rowOff>128905</xdr:rowOff>
    </xdr:to>
    <xdr:sp macro="" textlink="">
      <xdr:nvSpPr>
        <xdr:cNvPr id="182" name="フローチャート : 判断 181"/>
        <xdr:cNvSpPr/>
      </xdr:nvSpPr>
      <xdr:spPr>
        <a:xfrm>
          <a:off x="9588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145432</xdr:rowOff>
    </xdr:from>
    <xdr:ext cx="469744" cy="259045"/>
    <xdr:sp macro="" textlink="">
      <xdr:nvSpPr>
        <xdr:cNvPr id="183" name="n_1aveValue【体育館・プール】&#10;一人当たり面積"/>
        <xdr:cNvSpPr txBox="1"/>
      </xdr:nvSpPr>
      <xdr:spPr>
        <a:xfrm>
          <a:off x="9391727" y="991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0.449</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4" name="テキスト ボックス 18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44450</xdr:rowOff>
    </xdr:from>
    <xdr:to>
      <xdr:col>14</xdr:col>
      <xdr:colOff>79375</xdr:colOff>
      <xdr:row>63</xdr:row>
      <xdr:rowOff>146050</xdr:rowOff>
    </xdr:to>
    <xdr:sp macro="" textlink="">
      <xdr:nvSpPr>
        <xdr:cNvPr id="189" name="円/楕円 188"/>
        <xdr:cNvSpPr/>
      </xdr:nvSpPr>
      <xdr:spPr>
        <a:xfrm>
          <a:off x="9588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137177</xdr:rowOff>
    </xdr:from>
    <xdr:ext cx="469744" cy="259045"/>
    <xdr:sp macro="" textlink="">
      <xdr:nvSpPr>
        <xdr:cNvPr id="190" name="n_1mainValue【体育館・プール】&#10;一人当たり面積"/>
        <xdr:cNvSpPr txBox="1"/>
      </xdr:nvSpPr>
      <xdr:spPr>
        <a:xfrm>
          <a:off x="9391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2" name="直線コネクタ 20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3" name="テキスト ボックス 20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4" name="直線コネクタ 20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5" name="テキスト ボックス 20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6" name="直線コネクタ 20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7" name="テキスト ボックス 20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8" name="直線コネクタ 20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9" name="テキスト ボックス 20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0" name="直線コネクタ 20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1" name="テキスト ボックス 21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3" name="テキスト ボックス 21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87630</xdr:rowOff>
    </xdr:from>
    <xdr:to>
      <xdr:col>6</xdr:col>
      <xdr:colOff>510540</xdr:colOff>
      <xdr:row>86</xdr:row>
      <xdr:rowOff>99061</xdr:rowOff>
    </xdr:to>
    <xdr:cxnSp macro="">
      <xdr:nvCxnSpPr>
        <xdr:cNvPr id="215" name="直線コネクタ 214"/>
        <xdr:cNvCxnSpPr/>
      </xdr:nvCxnSpPr>
      <xdr:spPr>
        <a:xfrm flipV="1">
          <a:off x="4634865" y="13289280"/>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102888</xdr:rowOff>
    </xdr:from>
    <xdr:ext cx="405111" cy="259045"/>
    <xdr:sp macro="" textlink="">
      <xdr:nvSpPr>
        <xdr:cNvPr id="216" name="【福祉施設】&#10;有形固定資産減価償却率最小値テキスト"/>
        <xdr:cNvSpPr txBox="1"/>
      </xdr:nvSpPr>
      <xdr:spPr>
        <a:xfrm>
          <a:off x="4724400"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422275</xdr:colOff>
      <xdr:row>86</xdr:row>
      <xdr:rowOff>99061</xdr:rowOff>
    </xdr:from>
    <xdr:to>
      <xdr:col>6</xdr:col>
      <xdr:colOff>600075</xdr:colOff>
      <xdr:row>86</xdr:row>
      <xdr:rowOff>99061</xdr:rowOff>
    </xdr:to>
    <xdr:cxnSp macro="">
      <xdr:nvCxnSpPr>
        <xdr:cNvPr id="217" name="直線コネクタ 216"/>
        <xdr:cNvCxnSpPr/>
      </xdr:nvCxnSpPr>
      <xdr:spPr>
        <a:xfrm>
          <a:off x="4546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34307</xdr:rowOff>
    </xdr:from>
    <xdr:ext cx="405111" cy="259045"/>
    <xdr:sp macro="" textlink="">
      <xdr:nvSpPr>
        <xdr:cNvPr id="218" name="【福祉施設】&#10;有形固定資産減価償却率最大値テキスト"/>
        <xdr:cNvSpPr txBox="1"/>
      </xdr:nvSpPr>
      <xdr:spPr>
        <a:xfrm>
          <a:off x="47244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77</xdr:row>
      <xdr:rowOff>87630</xdr:rowOff>
    </xdr:from>
    <xdr:to>
      <xdr:col>6</xdr:col>
      <xdr:colOff>600075</xdr:colOff>
      <xdr:row>77</xdr:row>
      <xdr:rowOff>87630</xdr:rowOff>
    </xdr:to>
    <xdr:cxnSp macro="">
      <xdr:nvCxnSpPr>
        <xdr:cNvPr id="219" name="直線コネクタ 218"/>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83838</xdr:rowOff>
    </xdr:from>
    <xdr:ext cx="405111" cy="259045"/>
    <xdr:sp macro="" textlink="">
      <xdr:nvSpPr>
        <xdr:cNvPr id="220" name="【福祉施設】&#10;有形固定資産減価償却率平均値テキスト"/>
        <xdr:cNvSpPr txBox="1"/>
      </xdr:nvSpPr>
      <xdr:spPr>
        <a:xfrm>
          <a:off x="4724400" y="1414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105411</xdr:rowOff>
    </xdr:from>
    <xdr:to>
      <xdr:col>6</xdr:col>
      <xdr:colOff>561975</xdr:colOff>
      <xdr:row>83</xdr:row>
      <xdr:rowOff>35561</xdr:rowOff>
    </xdr:to>
    <xdr:sp macro="" textlink="">
      <xdr:nvSpPr>
        <xdr:cNvPr id="221" name="フローチャート : 判断 220"/>
        <xdr:cNvSpPr/>
      </xdr:nvSpPr>
      <xdr:spPr>
        <a:xfrm>
          <a:off x="45847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36830</xdr:rowOff>
    </xdr:from>
    <xdr:to>
      <xdr:col>5</xdr:col>
      <xdr:colOff>409575</xdr:colOff>
      <xdr:row>83</xdr:row>
      <xdr:rowOff>138430</xdr:rowOff>
    </xdr:to>
    <xdr:sp macro="" textlink="">
      <xdr:nvSpPr>
        <xdr:cNvPr id="222" name="フローチャート : 判断 221"/>
        <xdr:cNvSpPr/>
      </xdr:nvSpPr>
      <xdr:spPr>
        <a:xfrm>
          <a:off x="3746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129557</xdr:rowOff>
    </xdr:from>
    <xdr:ext cx="405111" cy="259045"/>
    <xdr:sp macro="" textlink="">
      <xdr:nvSpPr>
        <xdr:cNvPr id="223" name="n_1aveValue【福祉施設】&#10;有形固定資産減価償却率"/>
        <xdr:cNvSpPr txBox="1"/>
      </xdr:nvSpPr>
      <xdr:spPr>
        <a:xfrm>
          <a:off x="3582043"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4" name="テキスト ボックス 22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59689</xdr:rowOff>
    </xdr:from>
    <xdr:to>
      <xdr:col>5</xdr:col>
      <xdr:colOff>409575</xdr:colOff>
      <xdr:row>81</xdr:row>
      <xdr:rowOff>161289</xdr:rowOff>
    </xdr:to>
    <xdr:sp macro="" textlink="">
      <xdr:nvSpPr>
        <xdr:cNvPr id="229" name="円/楕円 228"/>
        <xdr:cNvSpPr/>
      </xdr:nvSpPr>
      <xdr:spPr>
        <a:xfrm>
          <a:off x="3746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6366</xdr:rowOff>
    </xdr:from>
    <xdr:ext cx="405111" cy="259045"/>
    <xdr:sp macro="" textlink="">
      <xdr:nvSpPr>
        <xdr:cNvPr id="230" name="n_1mainValue【福祉施設】&#10;有形固定資産減価償却率"/>
        <xdr:cNvSpPr txBox="1"/>
      </xdr:nvSpPr>
      <xdr:spPr>
        <a:xfrm>
          <a:off x="3582043"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1" name="テキスト ボックス 240"/>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42" name="直線コネクタ 24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3" name="テキスト ボックス 24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4" name="直線コネクタ 24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5" name="テキスト ボックス 24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6" name="直線コネクタ 24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7" name="テキスト ボックス 24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8" name="直線コネクタ 24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9" name="テキスト ボックス 24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0" name="直線コネクタ 24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1" name="テキスト ボックス 25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3811</xdr:rowOff>
    </xdr:from>
    <xdr:to>
      <xdr:col>15</xdr:col>
      <xdr:colOff>180340</xdr:colOff>
      <xdr:row>85</xdr:row>
      <xdr:rowOff>163830</xdr:rowOff>
    </xdr:to>
    <xdr:cxnSp macro="">
      <xdr:nvCxnSpPr>
        <xdr:cNvPr id="255" name="直線コネクタ 254"/>
        <xdr:cNvCxnSpPr/>
      </xdr:nvCxnSpPr>
      <xdr:spPr>
        <a:xfrm flipV="1">
          <a:off x="10476865" y="13376911"/>
          <a:ext cx="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167657</xdr:rowOff>
    </xdr:from>
    <xdr:ext cx="469744" cy="259045"/>
    <xdr:sp macro="" textlink="">
      <xdr:nvSpPr>
        <xdr:cNvPr id="256" name="【福祉施設】&#10;一人当たり面積最小値テキスト"/>
        <xdr:cNvSpPr txBox="1"/>
      </xdr:nvSpPr>
      <xdr:spPr>
        <a:xfrm>
          <a:off x="10566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85</xdr:row>
      <xdr:rowOff>163830</xdr:rowOff>
    </xdr:from>
    <xdr:to>
      <xdr:col>15</xdr:col>
      <xdr:colOff>269875</xdr:colOff>
      <xdr:row>85</xdr:row>
      <xdr:rowOff>163830</xdr:rowOff>
    </xdr:to>
    <xdr:cxnSp macro="">
      <xdr:nvCxnSpPr>
        <xdr:cNvPr id="257" name="直線コネクタ 256"/>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121938</xdr:rowOff>
    </xdr:from>
    <xdr:ext cx="469744" cy="259045"/>
    <xdr:sp macro="" textlink="">
      <xdr:nvSpPr>
        <xdr:cNvPr id="258" name="【福祉施設】&#10;一人当たり面積最大値テキスト"/>
        <xdr:cNvSpPr txBox="1"/>
      </xdr:nvSpPr>
      <xdr:spPr>
        <a:xfrm>
          <a:off x="10566400" y="1315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0.589</a:t>
          </a:r>
          <a:endParaRPr kumimoji="1" lang="ja-JP" altLang="en-US" sz="1000" b="1">
            <a:latin typeface="ＭＳ Ｐゴシック"/>
          </a:endParaRPr>
        </a:p>
      </xdr:txBody>
    </xdr:sp>
    <xdr:clientData/>
  </xdr:oneCellAnchor>
  <xdr:twoCellAnchor>
    <xdr:from>
      <xdr:col>15</xdr:col>
      <xdr:colOff>92075</xdr:colOff>
      <xdr:row>78</xdr:row>
      <xdr:rowOff>3811</xdr:rowOff>
    </xdr:from>
    <xdr:to>
      <xdr:col>15</xdr:col>
      <xdr:colOff>269875</xdr:colOff>
      <xdr:row>78</xdr:row>
      <xdr:rowOff>3811</xdr:rowOff>
    </xdr:to>
    <xdr:cxnSp macro="">
      <xdr:nvCxnSpPr>
        <xdr:cNvPr id="259" name="直線コネクタ 258"/>
        <xdr:cNvCxnSpPr/>
      </xdr:nvCxnSpPr>
      <xdr:spPr>
        <a:xfrm>
          <a:off x="10388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76216</xdr:rowOff>
    </xdr:from>
    <xdr:ext cx="469744" cy="259045"/>
    <xdr:sp macro="" textlink="">
      <xdr:nvSpPr>
        <xdr:cNvPr id="260" name="【福祉施設】&#10;一人当たり面積平均値テキスト"/>
        <xdr:cNvSpPr txBox="1"/>
      </xdr:nvSpPr>
      <xdr:spPr>
        <a:xfrm>
          <a:off x="10566400" y="1413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97789</xdr:rowOff>
    </xdr:from>
    <xdr:to>
      <xdr:col>15</xdr:col>
      <xdr:colOff>231775</xdr:colOff>
      <xdr:row>83</xdr:row>
      <xdr:rowOff>27939</xdr:rowOff>
    </xdr:to>
    <xdr:sp macro="" textlink="">
      <xdr:nvSpPr>
        <xdr:cNvPr id="261" name="フローチャート : 判断 260"/>
        <xdr:cNvSpPr/>
      </xdr:nvSpPr>
      <xdr:spPr>
        <a:xfrm>
          <a:off x="10426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170180</xdr:rowOff>
    </xdr:from>
    <xdr:to>
      <xdr:col>14</xdr:col>
      <xdr:colOff>79375</xdr:colOff>
      <xdr:row>83</xdr:row>
      <xdr:rowOff>100330</xdr:rowOff>
    </xdr:to>
    <xdr:sp macro="" textlink="">
      <xdr:nvSpPr>
        <xdr:cNvPr id="262" name="フローチャート : 判断 261"/>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116857</xdr:rowOff>
    </xdr:from>
    <xdr:ext cx="469744" cy="259045"/>
    <xdr:sp macro="" textlink="">
      <xdr:nvSpPr>
        <xdr:cNvPr id="263" name="n_1aveValue【福祉施設】&#10;一人当たり面積"/>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124461</xdr:rowOff>
    </xdr:from>
    <xdr:to>
      <xdr:col>14</xdr:col>
      <xdr:colOff>79375</xdr:colOff>
      <xdr:row>87</xdr:row>
      <xdr:rowOff>54611</xdr:rowOff>
    </xdr:to>
    <xdr:sp macro="" textlink="">
      <xdr:nvSpPr>
        <xdr:cNvPr id="269" name="円/楕円 268"/>
        <xdr:cNvSpPr/>
      </xdr:nvSpPr>
      <xdr:spPr>
        <a:xfrm>
          <a:off x="9588500" y="1486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87</xdr:row>
      <xdr:rowOff>45738</xdr:rowOff>
    </xdr:from>
    <xdr:ext cx="469744" cy="259045"/>
    <xdr:sp macro="" textlink="">
      <xdr:nvSpPr>
        <xdr:cNvPr id="270" name="n_1mainValue【福祉施設】&#10;一人当たり面積"/>
        <xdr:cNvSpPr txBox="1"/>
      </xdr:nvSpPr>
      <xdr:spPr>
        <a:xfrm>
          <a:off x="9391727" y="1496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2" name="正方形/長方形 27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3" name="正方形/長方形 27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4" name="正方形/長方形 27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5" name="正方形/長方形 27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7" name="正方形/長方形 2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8" name="正方形/長方形 27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9" name="正方形/長方形 27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0" name="正方形/長方形 27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1" name="正方形/長方形 28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84" name="正方形/長方形 283"/>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85" name="正方形/長方形 284"/>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86" name="正方形/長方形 285"/>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87" name="正方形/長方形 286"/>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89" name="正方形/長方形 2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290" name="正方形/長方形 289"/>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291" name="正方形/長方形 290"/>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292" name="正方形/長方形 291"/>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293" name="正方形/長方形 292"/>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163,238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4" name="正方形/長方形 29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5" name="正方形/長方形 2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6" name="正方形/長方形 2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7" name="正方形/長方形 2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8" name="正方形/長方形 2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9" name="正方形/長方形 2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0" name="正方形/長方形 2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1" name="正方形/長方形 3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2" name="正方形/長方形 3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3" name="テキスト ボックス 3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4" name="直線コネクタ 3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5" name="テキスト ボックス 3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06" name="直線コネクタ 30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07" name="テキスト ボックス 30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08" name="直線コネクタ 30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09" name="テキスト ボックス 30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10" name="直線コネクタ 30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11" name="テキスト ボックス 31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12" name="直線コネクタ 31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13" name="テキスト ボックス 31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4" name="直線コネクタ 3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15" name="テキスト ボックス 31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1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102870</xdr:rowOff>
    </xdr:from>
    <xdr:to>
      <xdr:col>23</xdr:col>
      <xdr:colOff>516889</xdr:colOff>
      <xdr:row>62</xdr:row>
      <xdr:rowOff>150876</xdr:rowOff>
    </xdr:to>
    <xdr:cxnSp macro="">
      <xdr:nvCxnSpPr>
        <xdr:cNvPr id="317" name="直線コネクタ 316"/>
        <xdr:cNvCxnSpPr/>
      </xdr:nvCxnSpPr>
      <xdr:spPr>
        <a:xfrm flipV="1">
          <a:off x="16318864" y="9875520"/>
          <a:ext cx="0" cy="9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154703</xdr:rowOff>
    </xdr:from>
    <xdr:ext cx="405111" cy="259045"/>
    <xdr:sp macro="" textlink="">
      <xdr:nvSpPr>
        <xdr:cNvPr id="318" name="【保健センター・保健所】&#10;有形固定資産減価償却率最小値テキスト"/>
        <xdr:cNvSpPr txBox="1"/>
      </xdr:nvSpPr>
      <xdr:spPr>
        <a:xfrm>
          <a:off x="16408400" y="1078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62</xdr:row>
      <xdr:rowOff>150876</xdr:rowOff>
    </xdr:from>
    <xdr:to>
      <xdr:col>23</xdr:col>
      <xdr:colOff>606425</xdr:colOff>
      <xdr:row>62</xdr:row>
      <xdr:rowOff>150876</xdr:rowOff>
    </xdr:to>
    <xdr:cxnSp macro="">
      <xdr:nvCxnSpPr>
        <xdr:cNvPr id="319" name="直線コネクタ 318"/>
        <xdr:cNvCxnSpPr/>
      </xdr:nvCxnSpPr>
      <xdr:spPr>
        <a:xfrm>
          <a:off x="16230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49547</xdr:rowOff>
    </xdr:from>
    <xdr:ext cx="405111" cy="259045"/>
    <xdr:sp macro="" textlink="">
      <xdr:nvSpPr>
        <xdr:cNvPr id="320" name="【保健センター・保健所】&#10;有形固定資産減価償却率最大値テキスト"/>
        <xdr:cNvSpPr txBox="1"/>
      </xdr:nvSpPr>
      <xdr:spPr>
        <a:xfrm>
          <a:off x="16408400" y="965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428625</xdr:colOff>
      <xdr:row>57</xdr:row>
      <xdr:rowOff>102870</xdr:rowOff>
    </xdr:from>
    <xdr:to>
      <xdr:col>23</xdr:col>
      <xdr:colOff>606425</xdr:colOff>
      <xdr:row>57</xdr:row>
      <xdr:rowOff>102870</xdr:rowOff>
    </xdr:to>
    <xdr:cxnSp macro="">
      <xdr:nvCxnSpPr>
        <xdr:cNvPr id="321" name="直線コネクタ 320"/>
        <xdr:cNvCxnSpPr/>
      </xdr:nvCxnSpPr>
      <xdr:spPr>
        <a:xfrm>
          <a:off x="16230600" y="987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131081</xdr:rowOff>
    </xdr:from>
    <xdr:ext cx="405111" cy="259045"/>
    <xdr:sp macro="" textlink="">
      <xdr:nvSpPr>
        <xdr:cNvPr id="322" name="【保健センター・保健所】&#10;有形固定資産減価償却率平均値テキスト"/>
        <xdr:cNvSpPr txBox="1"/>
      </xdr:nvSpPr>
      <xdr:spPr>
        <a:xfrm>
          <a:off x="16408400" y="10589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152654</xdr:rowOff>
    </xdr:from>
    <xdr:to>
      <xdr:col>23</xdr:col>
      <xdr:colOff>568325</xdr:colOff>
      <xdr:row>62</xdr:row>
      <xdr:rowOff>82804</xdr:rowOff>
    </xdr:to>
    <xdr:sp macro="" textlink="">
      <xdr:nvSpPr>
        <xdr:cNvPr id="323" name="フローチャート : 判断 322"/>
        <xdr:cNvSpPr/>
      </xdr:nvSpPr>
      <xdr:spPr>
        <a:xfrm>
          <a:off x="162687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141224</xdr:rowOff>
    </xdr:from>
    <xdr:to>
      <xdr:col>22</xdr:col>
      <xdr:colOff>415925</xdr:colOff>
      <xdr:row>61</xdr:row>
      <xdr:rowOff>71374</xdr:rowOff>
    </xdr:to>
    <xdr:sp macro="" textlink="">
      <xdr:nvSpPr>
        <xdr:cNvPr id="324" name="フローチャート : 判断 323"/>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87901</xdr:rowOff>
    </xdr:from>
    <xdr:ext cx="405111" cy="259045"/>
    <xdr:sp macro="" textlink="">
      <xdr:nvSpPr>
        <xdr:cNvPr id="325" name="n_1aveValue【保健センター・保健所】&#10;有形固定資産減価償却率"/>
        <xdr:cNvSpPr txBox="1"/>
      </xdr:nvSpPr>
      <xdr:spPr>
        <a:xfrm>
          <a:off x="15266043" y="1020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26" name="テキスト ボックス 3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7" name="テキスト ボックス 3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8" name="テキスト ボックス 3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9" name="テキスト ボックス 3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0" name="テキスト ボックス 3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109220</xdr:rowOff>
    </xdr:from>
    <xdr:to>
      <xdr:col>22</xdr:col>
      <xdr:colOff>415925</xdr:colOff>
      <xdr:row>63</xdr:row>
      <xdr:rowOff>39370</xdr:rowOff>
    </xdr:to>
    <xdr:sp macro="" textlink="">
      <xdr:nvSpPr>
        <xdr:cNvPr id="331" name="円/楕円 330"/>
        <xdr:cNvSpPr/>
      </xdr:nvSpPr>
      <xdr:spPr>
        <a:xfrm>
          <a:off x="15430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30497</xdr:rowOff>
    </xdr:from>
    <xdr:ext cx="405111" cy="259045"/>
    <xdr:sp macro="" textlink="">
      <xdr:nvSpPr>
        <xdr:cNvPr id="332" name="n_1mainValue【保健センター・保健所】&#10;有形固定資産減価償却率"/>
        <xdr:cNvSpPr txBox="1"/>
      </xdr:nvSpPr>
      <xdr:spPr>
        <a:xfrm>
          <a:off x="15266043"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3" name="正方形/長方形 3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4" name="正方形/長方形 3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5" name="正方形/長方形 3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6" name="正方形/長方形 3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7" name="正方形/長方形 3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8" name="正方形/長方形 3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9" name="正方形/長方形 3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0" name="正方形/長方形 3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1" name="テキスト ボックス 3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2" name="直線コネクタ 3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3" name="テキスト ボックス 34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65</xdr:row>
      <xdr:rowOff>0</xdr:rowOff>
    </xdr:from>
    <xdr:to>
      <xdr:col>33</xdr:col>
      <xdr:colOff>314325</xdr:colOff>
      <xdr:row>65</xdr:row>
      <xdr:rowOff>0</xdr:rowOff>
    </xdr:to>
    <xdr:cxnSp macro="">
      <xdr:nvCxnSpPr>
        <xdr:cNvPr id="344" name="直線コネクタ 343"/>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64</xdr:row>
      <xdr:rowOff>29227</xdr:rowOff>
    </xdr:from>
    <xdr:ext cx="467179" cy="259045"/>
    <xdr:sp macro="" textlink="">
      <xdr:nvSpPr>
        <xdr:cNvPr id="345" name="テキスト ボックス 344"/>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346" name="直線コネクタ 345"/>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347" name="テキスト ボックス 346"/>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61</xdr:row>
      <xdr:rowOff>114300</xdr:rowOff>
    </xdr:from>
    <xdr:to>
      <xdr:col>33</xdr:col>
      <xdr:colOff>314325</xdr:colOff>
      <xdr:row>61</xdr:row>
      <xdr:rowOff>114300</xdr:rowOff>
    </xdr:to>
    <xdr:cxnSp macro="">
      <xdr:nvCxnSpPr>
        <xdr:cNvPr id="348" name="直線コネクタ 347"/>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143527</xdr:rowOff>
    </xdr:from>
    <xdr:ext cx="467179" cy="259045"/>
    <xdr:sp macro="" textlink="">
      <xdr:nvSpPr>
        <xdr:cNvPr id="349" name="テキスト ボックス 348"/>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0" name="直線コネクタ 34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1" name="テキスト ボックス 35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58</xdr:row>
      <xdr:rowOff>57150</xdr:rowOff>
    </xdr:from>
    <xdr:to>
      <xdr:col>33</xdr:col>
      <xdr:colOff>314325</xdr:colOff>
      <xdr:row>58</xdr:row>
      <xdr:rowOff>57150</xdr:rowOff>
    </xdr:to>
    <xdr:cxnSp macro="">
      <xdr:nvCxnSpPr>
        <xdr:cNvPr id="352" name="直線コネクタ 351"/>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86377</xdr:rowOff>
    </xdr:from>
    <xdr:ext cx="467179" cy="259045"/>
    <xdr:sp macro="" textlink="">
      <xdr:nvSpPr>
        <xdr:cNvPr id="353" name="テキスト ボックス 352"/>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354" name="直線コネクタ 353"/>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355" name="テキスト ボックス 354"/>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55</xdr:row>
      <xdr:rowOff>0</xdr:rowOff>
    </xdr:from>
    <xdr:to>
      <xdr:col>33</xdr:col>
      <xdr:colOff>314325</xdr:colOff>
      <xdr:row>55</xdr:row>
      <xdr:rowOff>0</xdr:rowOff>
    </xdr:to>
    <xdr:cxnSp macro="">
      <xdr:nvCxnSpPr>
        <xdr:cNvPr id="356" name="直線コネクタ 355"/>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29227</xdr:rowOff>
    </xdr:from>
    <xdr:ext cx="467179" cy="259045"/>
    <xdr:sp macro="" textlink="">
      <xdr:nvSpPr>
        <xdr:cNvPr id="357" name="テキスト ボックス 356"/>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8" name="直線コネクタ 3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9" name="テキスト ボックス 3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60</xdr:row>
      <xdr:rowOff>19050</xdr:rowOff>
    </xdr:from>
    <xdr:to>
      <xdr:col>32</xdr:col>
      <xdr:colOff>186689</xdr:colOff>
      <xdr:row>64</xdr:row>
      <xdr:rowOff>19050</xdr:rowOff>
    </xdr:to>
    <xdr:cxnSp macro="">
      <xdr:nvCxnSpPr>
        <xdr:cNvPr id="361" name="直線コネクタ 360"/>
        <xdr:cNvCxnSpPr/>
      </xdr:nvCxnSpPr>
      <xdr:spPr>
        <a:xfrm flipV="1">
          <a:off x="22160864" y="1030605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362" name="【保健センター・保健所】&#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363" name="直線コネクタ 362"/>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137177</xdr:rowOff>
    </xdr:from>
    <xdr:ext cx="469744" cy="259045"/>
    <xdr:sp macro="" textlink="">
      <xdr:nvSpPr>
        <xdr:cNvPr id="364" name="【保健センター・保健所】&#10;一人当たり面積最大値テキスト"/>
        <xdr:cNvSpPr txBox="1"/>
      </xdr:nvSpPr>
      <xdr:spPr>
        <a:xfrm>
          <a:off x="22250400" y="1008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32</xdr:col>
      <xdr:colOff>98425</xdr:colOff>
      <xdr:row>60</xdr:row>
      <xdr:rowOff>19050</xdr:rowOff>
    </xdr:from>
    <xdr:to>
      <xdr:col>32</xdr:col>
      <xdr:colOff>276225</xdr:colOff>
      <xdr:row>60</xdr:row>
      <xdr:rowOff>19050</xdr:rowOff>
    </xdr:to>
    <xdr:cxnSp macro="">
      <xdr:nvCxnSpPr>
        <xdr:cNvPr id="365" name="直線コネクタ 364"/>
        <xdr:cNvCxnSpPr/>
      </xdr:nvCxnSpPr>
      <xdr:spPr>
        <a:xfrm>
          <a:off x="22072600" y="1030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41927</xdr:rowOff>
    </xdr:from>
    <xdr:ext cx="469744" cy="259045"/>
    <xdr:sp macro="" textlink="">
      <xdr:nvSpPr>
        <xdr:cNvPr id="366" name="【保健センター・保健所】&#10;一人当たり面積平均値テキスト"/>
        <xdr:cNvSpPr txBox="1"/>
      </xdr:nvSpPr>
      <xdr:spPr>
        <a:xfrm>
          <a:off x="222504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63500</xdr:rowOff>
    </xdr:from>
    <xdr:to>
      <xdr:col>32</xdr:col>
      <xdr:colOff>238125</xdr:colOff>
      <xdr:row>61</xdr:row>
      <xdr:rowOff>165100</xdr:rowOff>
    </xdr:to>
    <xdr:sp macro="" textlink="">
      <xdr:nvSpPr>
        <xdr:cNvPr id="367" name="フローチャート : 判断 366"/>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130175</xdr:rowOff>
    </xdr:from>
    <xdr:to>
      <xdr:col>31</xdr:col>
      <xdr:colOff>85725</xdr:colOff>
      <xdr:row>60</xdr:row>
      <xdr:rowOff>60325</xdr:rowOff>
    </xdr:to>
    <xdr:sp macro="" textlink="">
      <xdr:nvSpPr>
        <xdr:cNvPr id="368" name="フローチャート : 判断 367"/>
        <xdr:cNvSpPr/>
      </xdr:nvSpPr>
      <xdr:spPr>
        <a:xfrm>
          <a:off x="2127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51452</xdr:rowOff>
    </xdr:from>
    <xdr:ext cx="469744" cy="259045"/>
    <xdr:sp macro="" textlink="">
      <xdr:nvSpPr>
        <xdr:cNvPr id="369" name="n_1aveValue【保健センター・保健所】&#10;一人当たり面積"/>
        <xdr:cNvSpPr txBox="1"/>
      </xdr:nvSpPr>
      <xdr:spPr>
        <a:xfrm>
          <a:off x="21075727" y="1033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0" name="テキスト ボックス 3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1" name="テキスト ボックス 3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2" name="テキスト ボックス 3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3" name="テキスト ボックス 3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4" name="テキスト ボックス 3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111125</xdr:rowOff>
    </xdr:from>
    <xdr:to>
      <xdr:col>31</xdr:col>
      <xdr:colOff>85725</xdr:colOff>
      <xdr:row>56</xdr:row>
      <xdr:rowOff>41275</xdr:rowOff>
    </xdr:to>
    <xdr:sp macro="" textlink="">
      <xdr:nvSpPr>
        <xdr:cNvPr id="375" name="円/楕円 374"/>
        <xdr:cNvSpPr/>
      </xdr:nvSpPr>
      <xdr:spPr>
        <a:xfrm>
          <a:off x="21272500" y="95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57802</xdr:rowOff>
    </xdr:from>
    <xdr:ext cx="469744" cy="259045"/>
    <xdr:sp macro="" textlink="">
      <xdr:nvSpPr>
        <xdr:cNvPr id="376" name="n_1mainValue【保健センター・保健所】&#10;一人当たり面積"/>
        <xdr:cNvSpPr txBox="1"/>
      </xdr:nvSpPr>
      <xdr:spPr>
        <a:xfrm>
          <a:off x="21075727" y="931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7" name="正方形/長方形 3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8" name="正方形/長方形 3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9" name="正方形/長方形 3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0" name="正方形/長方形 3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1" name="正方形/長方形 3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2" name="正方形/長方形 3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3" name="正方形/長方形 3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4" name="正方形/長方形 3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5" name="テキスト ボックス 3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6" name="直線コネクタ 3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87" name="直線コネクタ 38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88" name="テキスト ボックス 38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89" name="直線コネクタ 38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90" name="テキスト ボックス 38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91" name="直線コネクタ 39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92" name="テキスト ボックス 39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93" name="直線コネクタ 39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94" name="テキスト ボックス 39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95" name="直線コネクタ 39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96" name="テキスト ボックス 39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97" name="直線コネクタ 39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98" name="テキスト ボックス 39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9" name="直線コネクタ 3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0" name="テキスト ボックス 39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2177</xdr:rowOff>
    </xdr:from>
    <xdr:to>
      <xdr:col>23</xdr:col>
      <xdr:colOff>516889</xdr:colOff>
      <xdr:row>86</xdr:row>
      <xdr:rowOff>132806</xdr:rowOff>
    </xdr:to>
    <xdr:cxnSp macro="">
      <xdr:nvCxnSpPr>
        <xdr:cNvPr id="402" name="直線コネクタ 401"/>
        <xdr:cNvCxnSpPr/>
      </xdr:nvCxnSpPr>
      <xdr:spPr>
        <a:xfrm flipV="1">
          <a:off x="16318864" y="1337527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136633</xdr:rowOff>
    </xdr:from>
    <xdr:ext cx="340478" cy="259045"/>
    <xdr:sp macro="" textlink="">
      <xdr:nvSpPr>
        <xdr:cNvPr id="403" name="【消防施設】&#10;有形固定資産減価償却率最小値テキスト"/>
        <xdr:cNvSpPr txBox="1"/>
      </xdr:nvSpPr>
      <xdr:spPr>
        <a:xfrm>
          <a:off x="164084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86</xdr:row>
      <xdr:rowOff>132806</xdr:rowOff>
    </xdr:from>
    <xdr:to>
      <xdr:col>23</xdr:col>
      <xdr:colOff>606425</xdr:colOff>
      <xdr:row>86</xdr:row>
      <xdr:rowOff>132806</xdr:rowOff>
    </xdr:to>
    <xdr:cxnSp macro="">
      <xdr:nvCxnSpPr>
        <xdr:cNvPr id="404" name="直線コネクタ 403"/>
        <xdr:cNvCxnSpPr/>
      </xdr:nvCxnSpPr>
      <xdr:spPr>
        <a:xfrm>
          <a:off x="16230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120304</xdr:rowOff>
    </xdr:from>
    <xdr:ext cx="405111" cy="259045"/>
    <xdr:sp macro="" textlink="">
      <xdr:nvSpPr>
        <xdr:cNvPr id="405" name="【消防施設】&#10;有形固定資産減価償却率最大値テキスト"/>
        <xdr:cNvSpPr txBox="1"/>
      </xdr:nvSpPr>
      <xdr:spPr>
        <a:xfrm>
          <a:off x="16408400" y="1315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23</xdr:col>
      <xdr:colOff>428625</xdr:colOff>
      <xdr:row>78</xdr:row>
      <xdr:rowOff>2177</xdr:rowOff>
    </xdr:from>
    <xdr:to>
      <xdr:col>23</xdr:col>
      <xdr:colOff>606425</xdr:colOff>
      <xdr:row>78</xdr:row>
      <xdr:rowOff>2177</xdr:rowOff>
    </xdr:to>
    <xdr:cxnSp macro="">
      <xdr:nvCxnSpPr>
        <xdr:cNvPr id="406" name="直線コネクタ 405"/>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156771</xdr:rowOff>
    </xdr:from>
    <xdr:ext cx="340478" cy="259045"/>
    <xdr:sp macro="" textlink="">
      <xdr:nvSpPr>
        <xdr:cNvPr id="407" name="【消防施設】&#10;有形固定資産減価償却率平均値テキスト"/>
        <xdr:cNvSpPr txBox="1"/>
      </xdr:nvSpPr>
      <xdr:spPr>
        <a:xfrm>
          <a:off x="16408400" y="14730021"/>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23</xdr:col>
      <xdr:colOff>466725</xdr:colOff>
      <xdr:row>86</xdr:row>
      <xdr:rowOff>6894</xdr:rowOff>
    </xdr:from>
    <xdr:to>
      <xdr:col>23</xdr:col>
      <xdr:colOff>568325</xdr:colOff>
      <xdr:row>86</xdr:row>
      <xdr:rowOff>108494</xdr:rowOff>
    </xdr:to>
    <xdr:sp macro="" textlink="">
      <xdr:nvSpPr>
        <xdr:cNvPr id="408" name="フローチャート : 判断 407"/>
        <xdr:cNvSpPr/>
      </xdr:nvSpPr>
      <xdr:spPr>
        <a:xfrm>
          <a:off x="16268700" y="1475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75474</xdr:rowOff>
    </xdr:from>
    <xdr:to>
      <xdr:col>22</xdr:col>
      <xdr:colOff>415925</xdr:colOff>
      <xdr:row>82</xdr:row>
      <xdr:rowOff>5624</xdr:rowOff>
    </xdr:to>
    <xdr:sp macro="" textlink="">
      <xdr:nvSpPr>
        <xdr:cNvPr id="409" name="フローチャート : 判断 408"/>
        <xdr:cNvSpPr/>
      </xdr:nvSpPr>
      <xdr:spPr>
        <a:xfrm>
          <a:off x="15430500" y="1396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168201</xdr:rowOff>
    </xdr:from>
    <xdr:ext cx="405111" cy="259045"/>
    <xdr:sp macro="" textlink="">
      <xdr:nvSpPr>
        <xdr:cNvPr id="410" name="n_1aveValue【消防施設】&#10;有形固定資産減価償却率"/>
        <xdr:cNvSpPr txBox="1"/>
      </xdr:nvSpPr>
      <xdr:spPr>
        <a:xfrm>
          <a:off x="15266043" y="1405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1" name="テキスト ボックス 4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2" name="テキスト ボックス 4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3" name="テキスト ボックス 4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4" name="テキスト ボックス 4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5" name="テキスト ボックス 4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31387</xdr:rowOff>
    </xdr:from>
    <xdr:to>
      <xdr:col>22</xdr:col>
      <xdr:colOff>415925</xdr:colOff>
      <xdr:row>79</xdr:row>
      <xdr:rowOff>132987</xdr:rowOff>
    </xdr:to>
    <xdr:sp macro="" textlink="">
      <xdr:nvSpPr>
        <xdr:cNvPr id="416" name="円/楕円 415"/>
        <xdr:cNvSpPr/>
      </xdr:nvSpPr>
      <xdr:spPr>
        <a:xfrm>
          <a:off x="15430500" y="1357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149514</xdr:rowOff>
    </xdr:from>
    <xdr:ext cx="405111" cy="259045"/>
    <xdr:sp macro="" textlink="">
      <xdr:nvSpPr>
        <xdr:cNvPr id="417" name="n_1mainValue【消防施設】&#10;有形固定資産減価償却率"/>
        <xdr:cNvSpPr txBox="1"/>
      </xdr:nvSpPr>
      <xdr:spPr>
        <a:xfrm>
          <a:off x="15266043" y="1335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8" name="正方形/長方形 4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9" name="正方形/長方形 4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0" name="正方形/長方形 4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1" name="正方形/長方形 4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2" name="正方形/長方形 4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3" name="正方形/長方形 4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4" name="正方形/長方形 4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5" name="正方形/長方形 4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6" name="テキスト ボックス 4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7" name="直線コネクタ 4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85</xdr:row>
      <xdr:rowOff>95250</xdr:rowOff>
    </xdr:from>
    <xdr:to>
      <xdr:col>33</xdr:col>
      <xdr:colOff>314325</xdr:colOff>
      <xdr:row>85</xdr:row>
      <xdr:rowOff>95250</xdr:rowOff>
    </xdr:to>
    <xdr:cxnSp macro="">
      <xdr:nvCxnSpPr>
        <xdr:cNvPr id="428" name="直線コネクタ 427"/>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429" name="テキスト ボックス 428"/>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30" name="直線コネクタ 42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31" name="テキスト ボックス 43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432" name="直線コネクタ 431"/>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433" name="テキスト ボックス 432"/>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4" name="直線コネクタ 4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5" name="テキスト ボックス 4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158114</xdr:rowOff>
    </xdr:from>
    <xdr:to>
      <xdr:col>32</xdr:col>
      <xdr:colOff>186689</xdr:colOff>
      <xdr:row>84</xdr:row>
      <xdr:rowOff>152400</xdr:rowOff>
    </xdr:to>
    <xdr:cxnSp macro="">
      <xdr:nvCxnSpPr>
        <xdr:cNvPr id="437" name="直線コネクタ 436"/>
        <xdr:cNvCxnSpPr/>
      </xdr:nvCxnSpPr>
      <xdr:spPr>
        <a:xfrm flipV="1">
          <a:off x="22160864" y="13359764"/>
          <a:ext cx="0" cy="1194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156227</xdr:rowOff>
    </xdr:from>
    <xdr:ext cx="469744" cy="259045"/>
    <xdr:sp macro="" textlink="">
      <xdr:nvSpPr>
        <xdr:cNvPr id="438" name="【消防施設】&#10;一人当たり面積最小値テキスト"/>
        <xdr:cNvSpPr txBox="1"/>
      </xdr:nvSpPr>
      <xdr:spPr>
        <a:xfrm>
          <a:off x="222504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84</xdr:row>
      <xdr:rowOff>152400</xdr:rowOff>
    </xdr:from>
    <xdr:to>
      <xdr:col>32</xdr:col>
      <xdr:colOff>276225</xdr:colOff>
      <xdr:row>84</xdr:row>
      <xdr:rowOff>152400</xdr:rowOff>
    </xdr:to>
    <xdr:cxnSp macro="">
      <xdr:nvCxnSpPr>
        <xdr:cNvPr id="439" name="直線コネクタ 438"/>
        <xdr:cNvCxnSpPr/>
      </xdr:nvCxnSpPr>
      <xdr:spPr>
        <a:xfrm>
          <a:off x="22072600" y="145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104791</xdr:rowOff>
    </xdr:from>
    <xdr:ext cx="469744" cy="259045"/>
    <xdr:sp macro="" textlink="">
      <xdr:nvSpPr>
        <xdr:cNvPr id="440" name="【消防施設】&#10;一人当たり面積最大値テキスト"/>
        <xdr:cNvSpPr txBox="1"/>
      </xdr:nvSpPr>
      <xdr:spPr>
        <a:xfrm>
          <a:off x="22250400" y="1313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77</xdr:row>
      <xdr:rowOff>158114</xdr:rowOff>
    </xdr:from>
    <xdr:to>
      <xdr:col>32</xdr:col>
      <xdr:colOff>276225</xdr:colOff>
      <xdr:row>77</xdr:row>
      <xdr:rowOff>158114</xdr:rowOff>
    </xdr:to>
    <xdr:cxnSp macro="">
      <xdr:nvCxnSpPr>
        <xdr:cNvPr id="441" name="直線コネクタ 440"/>
        <xdr:cNvCxnSpPr/>
      </xdr:nvCxnSpPr>
      <xdr:spPr>
        <a:xfrm>
          <a:off x="22072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74313</xdr:rowOff>
    </xdr:from>
    <xdr:ext cx="469744" cy="259045"/>
    <xdr:sp macro="" textlink="">
      <xdr:nvSpPr>
        <xdr:cNvPr id="442" name="【消防施設】&#10;一人当たり面積平均値テキスト"/>
        <xdr:cNvSpPr txBox="1"/>
      </xdr:nvSpPr>
      <xdr:spPr>
        <a:xfrm>
          <a:off x="22250400" y="1396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95886</xdr:rowOff>
    </xdr:from>
    <xdr:to>
      <xdr:col>32</xdr:col>
      <xdr:colOff>238125</xdr:colOff>
      <xdr:row>82</xdr:row>
      <xdr:rowOff>26036</xdr:rowOff>
    </xdr:to>
    <xdr:sp macro="" textlink="">
      <xdr:nvSpPr>
        <xdr:cNvPr id="443" name="フローチャート : 判断 442"/>
        <xdr:cNvSpPr/>
      </xdr:nvSpPr>
      <xdr:spPr>
        <a:xfrm>
          <a:off x="22110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135889</xdr:rowOff>
    </xdr:from>
    <xdr:to>
      <xdr:col>31</xdr:col>
      <xdr:colOff>85725</xdr:colOff>
      <xdr:row>81</xdr:row>
      <xdr:rowOff>66039</xdr:rowOff>
    </xdr:to>
    <xdr:sp macro="" textlink="">
      <xdr:nvSpPr>
        <xdr:cNvPr id="444" name="フローチャート : 判断 443"/>
        <xdr:cNvSpPr/>
      </xdr:nvSpPr>
      <xdr:spPr>
        <a:xfrm>
          <a:off x="2127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82566</xdr:rowOff>
    </xdr:from>
    <xdr:ext cx="469744" cy="259045"/>
    <xdr:sp macro="" textlink="">
      <xdr:nvSpPr>
        <xdr:cNvPr id="445" name="n_1aveValue【消防施設】&#10;一人当たり面積"/>
        <xdr:cNvSpPr txBox="1"/>
      </xdr:nvSpPr>
      <xdr:spPr>
        <a:xfrm>
          <a:off x="21075727" y="1362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46" name="テキスト ボックス 4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7" name="テキスト ボックス 4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8" name="テキスト ボックス 4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49" name="テキスト ボックス 4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0" name="テキスト ボックス 4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170180</xdr:rowOff>
    </xdr:from>
    <xdr:to>
      <xdr:col>31</xdr:col>
      <xdr:colOff>85725</xdr:colOff>
      <xdr:row>81</xdr:row>
      <xdr:rowOff>100330</xdr:rowOff>
    </xdr:to>
    <xdr:sp macro="" textlink="">
      <xdr:nvSpPr>
        <xdr:cNvPr id="451" name="円/楕円 450"/>
        <xdr:cNvSpPr/>
      </xdr:nvSpPr>
      <xdr:spPr>
        <a:xfrm>
          <a:off x="21272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91457</xdr:rowOff>
    </xdr:from>
    <xdr:ext cx="469744" cy="259045"/>
    <xdr:sp macro="" textlink="">
      <xdr:nvSpPr>
        <xdr:cNvPr id="452" name="n_1mainValue【消防施設】&#10;一人当たり面積"/>
        <xdr:cNvSpPr txBox="1"/>
      </xdr:nvSpPr>
      <xdr:spPr>
        <a:xfrm>
          <a:off x="21075727" y="1397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3" name="正方形/長方形 4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4" name="正方形/長方形 4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5" name="正方形/長方形 4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6" name="正方形/長方形 4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7" name="正方形/長方形 4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8" name="正方形/長方形 4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9" name="正方形/長方形 4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0" name="正方形/長方形 4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1" name="テキスト ボックス 4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2" name="直線コネクタ 4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3" name="テキスト ボックス 46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464" name="直線コネクタ 463"/>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465" name="テキスト ボックス 464"/>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466" name="直線コネクタ 465"/>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467" name="テキスト ボックス 466"/>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468" name="直線コネクタ 467"/>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469" name="テキスト ボックス 468"/>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0" name="直線コネクタ 46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1" name="テキスト ボックス 47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472" name="直線コネクタ 471"/>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473" name="テキスト ボックス 472"/>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474" name="直線コネクタ 473"/>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475" name="テキスト ボックス 474"/>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476" name="直線コネクタ 475"/>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105427</xdr:rowOff>
    </xdr:from>
    <xdr:ext cx="467179" cy="259045"/>
    <xdr:sp macro="" textlink="">
      <xdr:nvSpPr>
        <xdr:cNvPr id="477" name="テキスト ボックス 476"/>
        <xdr:cNvSpPr txBox="1"/>
      </xdr:nvSpPr>
      <xdr:spPr>
        <a:xfrm>
          <a:off x="11978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8" name="直線コネクタ 4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9" name="テキスト ボックス 4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36195</xdr:rowOff>
    </xdr:from>
    <xdr:to>
      <xdr:col>23</xdr:col>
      <xdr:colOff>516889</xdr:colOff>
      <xdr:row>108</xdr:row>
      <xdr:rowOff>79057</xdr:rowOff>
    </xdr:to>
    <xdr:cxnSp macro="">
      <xdr:nvCxnSpPr>
        <xdr:cNvPr id="481" name="直線コネクタ 480"/>
        <xdr:cNvCxnSpPr/>
      </xdr:nvCxnSpPr>
      <xdr:spPr>
        <a:xfrm flipV="1">
          <a:off x="16318864" y="17181195"/>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82884</xdr:rowOff>
    </xdr:from>
    <xdr:ext cx="405111" cy="259045"/>
    <xdr:sp macro="" textlink="">
      <xdr:nvSpPr>
        <xdr:cNvPr id="482" name="【庁舎】&#10;有形固定資産減価償却率最小値テキスト"/>
        <xdr:cNvSpPr txBox="1"/>
      </xdr:nvSpPr>
      <xdr:spPr>
        <a:xfrm>
          <a:off x="16408400" y="1859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23</xdr:col>
      <xdr:colOff>428625</xdr:colOff>
      <xdr:row>108</xdr:row>
      <xdr:rowOff>79057</xdr:rowOff>
    </xdr:from>
    <xdr:to>
      <xdr:col>23</xdr:col>
      <xdr:colOff>606425</xdr:colOff>
      <xdr:row>108</xdr:row>
      <xdr:rowOff>79057</xdr:rowOff>
    </xdr:to>
    <xdr:cxnSp macro="">
      <xdr:nvCxnSpPr>
        <xdr:cNvPr id="483" name="直線コネクタ 482"/>
        <xdr:cNvCxnSpPr/>
      </xdr:nvCxnSpPr>
      <xdr:spPr>
        <a:xfrm>
          <a:off x="16230600" y="1859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154322</xdr:rowOff>
    </xdr:from>
    <xdr:ext cx="405111" cy="259045"/>
    <xdr:sp macro="" textlink="">
      <xdr:nvSpPr>
        <xdr:cNvPr id="484" name="【庁舎】&#10;有形固定資産減価償却率最大値テキスト"/>
        <xdr:cNvSpPr txBox="1"/>
      </xdr:nvSpPr>
      <xdr:spPr>
        <a:xfrm>
          <a:off x="16408400" y="1695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100</xdr:row>
      <xdr:rowOff>36195</xdr:rowOff>
    </xdr:from>
    <xdr:to>
      <xdr:col>23</xdr:col>
      <xdr:colOff>606425</xdr:colOff>
      <xdr:row>100</xdr:row>
      <xdr:rowOff>36195</xdr:rowOff>
    </xdr:to>
    <xdr:cxnSp macro="">
      <xdr:nvCxnSpPr>
        <xdr:cNvPr id="485" name="直線コネクタ 484"/>
        <xdr:cNvCxnSpPr/>
      </xdr:nvCxnSpPr>
      <xdr:spPr>
        <a:xfrm>
          <a:off x="16230600" y="1718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38116</xdr:rowOff>
    </xdr:from>
    <xdr:ext cx="405111" cy="259045"/>
    <xdr:sp macro="" textlink="">
      <xdr:nvSpPr>
        <xdr:cNvPr id="486" name="【庁舎】&#10;有形固定資産減価償却率平均値テキスト"/>
        <xdr:cNvSpPr txBox="1"/>
      </xdr:nvSpPr>
      <xdr:spPr>
        <a:xfrm>
          <a:off x="16408400" y="178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59689</xdr:rowOff>
    </xdr:from>
    <xdr:to>
      <xdr:col>23</xdr:col>
      <xdr:colOff>568325</xdr:colOff>
      <xdr:row>104</xdr:row>
      <xdr:rowOff>161289</xdr:rowOff>
    </xdr:to>
    <xdr:sp macro="" textlink="">
      <xdr:nvSpPr>
        <xdr:cNvPr id="487" name="フローチャート : 判断 486"/>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5398</xdr:rowOff>
    </xdr:from>
    <xdr:to>
      <xdr:col>22</xdr:col>
      <xdr:colOff>415925</xdr:colOff>
      <xdr:row>106</xdr:row>
      <xdr:rowOff>106998</xdr:rowOff>
    </xdr:to>
    <xdr:sp macro="" textlink="">
      <xdr:nvSpPr>
        <xdr:cNvPr id="488" name="フローチャート : 判断 487"/>
        <xdr:cNvSpPr/>
      </xdr:nvSpPr>
      <xdr:spPr>
        <a:xfrm>
          <a:off x="15430500" y="1817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98125</xdr:rowOff>
    </xdr:from>
    <xdr:ext cx="405111" cy="259045"/>
    <xdr:sp macro="" textlink="">
      <xdr:nvSpPr>
        <xdr:cNvPr id="489" name="n_1aveValue【庁舎】&#10;有形固定資産減価償却率"/>
        <xdr:cNvSpPr txBox="1"/>
      </xdr:nvSpPr>
      <xdr:spPr>
        <a:xfrm>
          <a:off x="15266043" y="18271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0" name="テキスト ボックス 4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1" name="テキスト ボックス 4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2" name="テキスト ボックス 4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3" name="テキスト ボックス 4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4" name="テキスト ボックス 4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159702</xdr:rowOff>
    </xdr:from>
    <xdr:to>
      <xdr:col>22</xdr:col>
      <xdr:colOff>415925</xdr:colOff>
      <xdr:row>106</xdr:row>
      <xdr:rowOff>89852</xdr:rowOff>
    </xdr:to>
    <xdr:sp macro="" textlink="">
      <xdr:nvSpPr>
        <xdr:cNvPr id="495" name="円/楕円 494"/>
        <xdr:cNvSpPr/>
      </xdr:nvSpPr>
      <xdr:spPr>
        <a:xfrm>
          <a:off x="15430500" y="1816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106379</xdr:rowOff>
    </xdr:from>
    <xdr:ext cx="405111" cy="259045"/>
    <xdr:sp macro="" textlink="">
      <xdr:nvSpPr>
        <xdr:cNvPr id="496" name="n_1mainValue【庁舎】&#10;有形固定資産減価償却率"/>
        <xdr:cNvSpPr txBox="1"/>
      </xdr:nvSpPr>
      <xdr:spPr>
        <a:xfrm>
          <a:off x="15266043" y="17937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7" name="正方形/長方形 4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8" name="正方形/長方形 4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9" name="正方形/長方形 4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0" name="正方形/長方形 4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1" name="正方形/長方形 5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2" name="正方形/長方形 5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3" name="正方形/長方形 5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4" name="正方形/長方形 5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5" name="テキスト ボックス 5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6" name="直線コネクタ 5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7" name="テキスト ボックス 50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08" name="直線コネクタ 5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9" name="テキスト ボックス 5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0" name="直線コネクタ 5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1" name="テキスト ボックス 5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2" name="直線コネクタ 5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3" name="テキスト ボックス 5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4" name="直線コネクタ 5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5" name="テキスト ボックス 5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6" name="直線コネクタ 5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7" name="テキスト ボックス 5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8" name="直線コネクタ 5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9" name="テキスト ボックス 5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53339</xdr:rowOff>
    </xdr:from>
    <xdr:to>
      <xdr:col>32</xdr:col>
      <xdr:colOff>186689</xdr:colOff>
      <xdr:row>107</xdr:row>
      <xdr:rowOff>163830</xdr:rowOff>
    </xdr:to>
    <xdr:cxnSp macro="">
      <xdr:nvCxnSpPr>
        <xdr:cNvPr id="521" name="直線コネクタ 520"/>
        <xdr:cNvCxnSpPr/>
      </xdr:nvCxnSpPr>
      <xdr:spPr>
        <a:xfrm flipV="1">
          <a:off x="22160864" y="17369789"/>
          <a:ext cx="0" cy="113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167657</xdr:rowOff>
    </xdr:from>
    <xdr:ext cx="469744" cy="259045"/>
    <xdr:sp macro="" textlink="">
      <xdr:nvSpPr>
        <xdr:cNvPr id="522" name="【庁舎】&#10;一人当たり面積最小値テキスト"/>
        <xdr:cNvSpPr txBox="1"/>
      </xdr:nvSpPr>
      <xdr:spPr>
        <a:xfrm>
          <a:off x="22250400"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0.342</a:t>
          </a:r>
          <a:endParaRPr kumimoji="1" lang="ja-JP" altLang="en-US" sz="1000" b="1">
            <a:latin typeface="ＭＳ Ｐゴシック"/>
          </a:endParaRPr>
        </a:p>
      </xdr:txBody>
    </xdr:sp>
    <xdr:clientData/>
  </xdr:oneCellAnchor>
  <xdr:twoCellAnchor>
    <xdr:from>
      <xdr:col>32</xdr:col>
      <xdr:colOff>98425</xdr:colOff>
      <xdr:row>107</xdr:row>
      <xdr:rowOff>163830</xdr:rowOff>
    </xdr:from>
    <xdr:to>
      <xdr:col>32</xdr:col>
      <xdr:colOff>276225</xdr:colOff>
      <xdr:row>107</xdr:row>
      <xdr:rowOff>163830</xdr:rowOff>
    </xdr:to>
    <xdr:cxnSp macro="">
      <xdr:nvCxnSpPr>
        <xdr:cNvPr id="523" name="直線コネクタ 522"/>
        <xdr:cNvCxnSpPr/>
      </xdr:nvCxnSpPr>
      <xdr:spPr>
        <a:xfrm>
          <a:off x="22072600" y="1850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16</xdr:rowOff>
    </xdr:from>
    <xdr:ext cx="469744" cy="259045"/>
    <xdr:sp macro="" textlink="">
      <xdr:nvSpPr>
        <xdr:cNvPr id="524" name="【庁舎】&#10;一人当たり面積最大値テキスト"/>
        <xdr:cNvSpPr txBox="1"/>
      </xdr:nvSpPr>
      <xdr:spPr>
        <a:xfrm>
          <a:off x="222504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0.641</a:t>
          </a:r>
          <a:endParaRPr kumimoji="1" lang="ja-JP" altLang="en-US" sz="1000" b="1">
            <a:latin typeface="ＭＳ Ｐゴシック"/>
          </a:endParaRPr>
        </a:p>
      </xdr:txBody>
    </xdr:sp>
    <xdr:clientData/>
  </xdr:oneCellAnchor>
  <xdr:twoCellAnchor>
    <xdr:from>
      <xdr:col>32</xdr:col>
      <xdr:colOff>98425</xdr:colOff>
      <xdr:row>101</xdr:row>
      <xdr:rowOff>53339</xdr:rowOff>
    </xdr:from>
    <xdr:to>
      <xdr:col>32</xdr:col>
      <xdr:colOff>276225</xdr:colOff>
      <xdr:row>101</xdr:row>
      <xdr:rowOff>53339</xdr:rowOff>
    </xdr:to>
    <xdr:cxnSp macro="">
      <xdr:nvCxnSpPr>
        <xdr:cNvPr id="525" name="直線コネクタ 524"/>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102888</xdr:rowOff>
    </xdr:from>
    <xdr:ext cx="469744" cy="259045"/>
    <xdr:sp macro="" textlink="">
      <xdr:nvSpPr>
        <xdr:cNvPr id="526" name="【庁舎】&#10;一人当たり面積平均値テキスト"/>
        <xdr:cNvSpPr txBox="1"/>
      </xdr:nvSpPr>
      <xdr:spPr>
        <a:xfrm>
          <a:off x="22250400" y="17933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124461</xdr:rowOff>
    </xdr:from>
    <xdr:to>
      <xdr:col>32</xdr:col>
      <xdr:colOff>238125</xdr:colOff>
      <xdr:row>105</xdr:row>
      <xdr:rowOff>54611</xdr:rowOff>
    </xdr:to>
    <xdr:sp macro="" textlink="">
      <xdr:nvSpPr>
        <xdr:cNvPr id="527" name="フローチャート : 判断 526"/>
        <xdr:cNvSpPr/>
      </xdr:nvSpPr>
      <xdr:spPr>
        <a:xfrm>
          <a:off x="22110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528" name="フローチャート : 判断 527"/>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71138</xdr:rowOff>
    </xdr:from>
    <xdr:ext cx="469744" cy="259045"/>
    <xdr:sp macro="" textlink="">
      <xdr:nvSpPr>
        <xdr:cNvPr id="529" name="n_1aveValue【庁舎】&#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0" name="テキスト ボックス 5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1" name="テキスト ボックス 5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2" name="テキスト ボックス 5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3" name="テキスト ボックス 5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4" name="テキスト ボックス 5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71120</xdr:rowOff>
    </xdr:from>
    <xdr:to>
      <xdr:col>31</xdr:col>
      <xdr:colOff>85725</xdr:colOff>
      <xdr:row>106</xdr:row>
      <xdr:rowOff>1270</xdr:rowOff>
    </xdr:to>
    <xdr:sp macro="" textlink="">
      <xdr:nvSpPr>
        <xdr:cNvPr id="535" name="円/楕円 534"/>
        <xdr:cNvSpPr/>
      </xdr:nvSpPr>
      <xdr:spPr>
        <a:xfrm>
          <a:off x="21272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163847</xdr:rowOff>
    </xdr:from>
    <xdr:ext cx="469744" cy="259045"/>
    <xdr:sp macro="" textlink="">
      <xdr:nvSpPr>
        <xdr:cNvPr id="536" name="n_1mainValue【庁舎】&#10;一人当たり面積"/>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0.443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7" name="正方形/長方形 5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8" name="正方形/長方形 5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9" name="テキスト ボックス 5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a:t>
          </a:r>
          <a:r>
            <a:rPr kumimoji="1" lang="ja-JP" altLang="en-US" sz="1100">
              <a:solidFill>
                <a:schemeClr val="dk1"/>
              </a:solidFill>
              <a:effectLst/>
              <a:latin typeface="+mn-lt"/>
              <a:ea typeface="+mn-ea"/>
              <a:cs typeface="+mn-cs"/>
            </a:rPr>
            <a:t>「体育館・プール」や「消防施設」で類似団体平均より高く、資産の老朽化が進んでいる傾向にある。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今後の資産老朽化対策として、</a:t>
          </a:r>
          <a:r>
            <a:rPr kumimoji="1" lang="ja-JP" altLang="en-US" sz="1100">
              <a:solidFill>
                <a:schemeClr val="dk1"/>
              </a:solidFill>
              <a:effectLst/>
              <a:latin typeface="+mn-lt"/>
              <a:ea typeface="+mn-ea"/>
              <a:cs typeface="+mn-cs"/>
            </a:rPr>
            <a:t>消防施設については、個別計画の策定を行ったことから、計画に則り、順次、老朽化対策に取り組んでいく。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また、それ以外の施設については</a:t>
          </a:r>
          <a:r>
            <a:rPr kumimoji="1" lang="ja-JP" altLang="ja-JP" sz="1100">
              <a:solidFill>
                <a:schemeClr val="dk1"/>
              </a:solidFill>
              <a:effectLst/>
              <a:latin typeface="+mn-lt"/>
              <a:ea typeface="+mn-ea"/>
              <a:cs typeface="+mn-cs"/>
            </a:rPr>
            <a:t>、今後、個別計画の策定を行い、資産老朽化対策に備え、積極的に取り組んでいく。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9473275</v>
      </c>
      <c r="BO4" s="411"/>
      <c r="BP4" s="411"/>
      <c r="BQ4" s="411"/>
      <c r="BR4" s="411"/>
      <c r="BS4" s="411"/>
      <c r="BT4" s="411"/>
      <c r="BU4" s="412"/>
      <c r="BV4" s="410">
        <v>9564755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11.4</v>
      </c>
      <c r="CU4" s="588"/>
      <c r="CV4" s="588"/>
      <c r="CW4" s="588"/>
      <c r="CX4" s="588"/>
      <c r="CY4" s="588"/>
      <c r="CZ4" s="588"/>
      <c r="DA4" s="589"/>
      <c r="DB4" s="587">
        <v>10.6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8642276</v>
      </c>
      <c r="BO5" s="416"/>
      <c r="BP5" s="416"/>
      <c r="BQ5" s="416"/>
      <c r="BR5" s="416"/>
      <c r="BS5" s="416"/>
      <c r="BT5" s="416"/>
      <c r="BU5" s="417"/>
      <c r="BV5" s="415">
        <v>8787495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89.5</v>
      </c>
      <c r="CU5" s="386"/>
      <c r="CV5" s="386"/>
      <c r="CW5" s="386"/>
      <c r="CX5" s="386"/>
      <c r="CY5" s="386"/>
      <c r="CZ5" s="386"/>
      <c r="DA5" s="387"/>
      <c r="DB5" s="385">
        <v>86.2</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830999</v>
      </c>
      <c r="BO6" s="416"/>
      <c r="BP6" s="416"/>
      <c r="BQ6" s="416"/>
      <c r="BR6" s="416"/>
      <c r="BS6" s="416"/>
      <c r="BT6" s="416"/>
      <c r="BU6" s="417"/>
      <c r="BV6" s="415">
        <v>777260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93.5</v>
      </c>
      <c r="CU6" s="562"/>
      <c r="CV6" s="562"/>
      <c r="CW6" s="562"/>
      <c r="CX6" s="562"/>
      <c r="CY6" s="562"/>
      <c r="CZ6" s="562"/>
      <c r="DA6" s="563"/>
      <c r="DB6" s="561">
        <v>91.1</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209284</v>
      </c>
      <c r="BO7" s="416"/>
      <c r="BP7" s="416"/>
      <c r="BQ7" s="416"/>
      <c r="BR7" s="416"/>
      <c r="BS7" s="416"/>
      <c r="BT7" s="416"/>
      <c r="BU7" s="417"/>
      <c r="BV7" s="415">
        <v>189791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5452089</v>
      </c>
      <c r="CU7" s="416"/>
      <c r="CV7" s="416"/>
      <c r="CW7" s="416"/>
      <c r="CX7" s="416"/>
      <c r="CY7" s="416"/>
      <c r="CZ7" s="416"/>
      <c r="DA7" s="417"/>
      <c r="DB7" s="415">
        <v>5531721</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621715</v>
      </c>
      <c r="BO8" s="416"/>
      <c r="BP8" s="416"/>
      <c r="BQ8" s="416"/>
      <c r="BR8" s="416"/>
      <c r="BS8" s="416"/>
      <c r="BT8" s="416"/>
      <c r="BU8" s="417"/>
      <c r="BV8" s="415">
        <v>587469</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0.31</v>
      </c>
      <c r="CU8" s="525"/>
      <c r="CV8" s="525"/>
      <c r="CW8" s="525"/>
      <c r="CX8" s="525"/>
      <c r="CY8" s="525"/>
      <c r="CZ8" s="525"/>
      <c r="DA8" s="526"/>
      <c r="DB8" s="524">
        <v>0.31</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12742</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34246</v>
      </c>
      <c r="BO9" s="416"/>
      <c r="BP9" s="416"/>
      <c r="BQ9" s="416"/>
      <c r="BR9" s="416"/>
      <c r="BS9" s="416"/>
      <c r="BT9" s="416"/>
      <c r="BU9" s="417"/>
      <c r="BV9" s="415">
        <v>24708</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22.6</v>
      </c>
      <c r="CU9" s="386"/>
      <c r="CV9" s="386"/>
      <c r="CW9" s="386"/>
      <c r="CX9" s="386"/>
      <c r="CY9" s="386"/>
      <c r="CZ9" s="386"/>
      <c r="DA9" s="387"/>
      <c r="DB9" s="385">
        <v>22.1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13470</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747</v>
      </c>
      <c r="BO10" s="416"/>
      <c r="BP10" s="416"/>
      <c r="BQ10" s="416"/>
      <c r="BR10" s="416"/>
      <c r="BS10" s="416"/>
      <c r="BT10" s="416"/>
      <c r="BU10" s="417"/>
      <c r="BV10" s="415">
        <v>745</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13280</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13199</v>
      </c>
      <c r="S13" s="517"/>
      <c r="T13" s="517"/>
      <c r="U13" s="517"/>
      <c r="V13" s="518"/>
      <c r="W13" s="504" t="s">
        <v>124</v>
      </c>
      <c r="X13" s="428"/>
      <c r="Y13" s="428"/>
      <c r="Z13" s="428"/>
      <c r="AA13" s="428"/>
      <c r="AB13" s="429"/>
      <c r="AC13" s="391">
        <v>2648</v>
      </c>
      <c r="AD13" s="392"/>
      <c r="AE13" s="392"/>
      <c r="AF13" s="392"/>
      <c r="AG13" s="393"/>
      <c r="AH13" s="391">
        <v>2834</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34993</v>
      </c>
      <c r="BO13" s="416"/>
      <c r="BP13" s="416"/>
      <c r="BQ13" s="416"/>
      <c r="BR13" s="416"/>
      <c r="BS13" s="416"/>
      <c r="BT13" s="416"/>
      <c r="BU13" s="417"/>
      <c r="BV13" s="415">
        <v>25453</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12.9</v>
      </c>
      <c r="CU13" s="386"/>
      <c r="CV13" s="386"/>
      <c r="CW13" s="386"/>
      <c r="CX13" s="386"/>
      <c r="CY13" s="386"/>
      <c r="CZ13" s="386"/>
      <c r="DA13" s="387"/>
      <c r="DB13" s="385">
        <v>13.4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13422</v>
      </c>
      <c r="S14" s="517"/>
      <c r="T14" s="517"/>
      <c r="U14" s="517"/>
      <c r="V14" s="518"/>
      <c r="W14" s="519"/>
      <c r="X14" s="431"/>
      <c r="Y14" s="431"/>
      <c r="Z14" s="431"/>
      <c r="AA14" s="431"/>
      <c r="AB14" s="432"/>
      <c r="AC14" s="509">
        <v>36.5</v>
      </c>
      <c r="AD14" s="510"/>
      <c r="AE14" s="510"/>
      <c r="AF14" s="510"/>
      <c r="AG14" s="511"/>
      <c r="AH14" s="509">
        <v>38.799999999999997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37.1</v>
      </c>
      <c r="CU14" s="488"/>
      <c r="CV14" s="488"/>
      <c r="CW14" s="488"/>
      <c r="CX14" s="488"/>
      <c r="CY14" s="488"/>
      <c r="CZ14" s="488"/>
      <c r="DA14" s="489"/>
      <c r="DB14" s="520">
        <v>45.4</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13357</v>
      </c>
      <c r="S15" s="517"/>
      <c r="T15" s="517"/>
      <c r="U15" s="517"/>
      <c r="V15" s="518"/>
      <c r="W15" s="504" t="s">
        <v>130</v>
      </c>
      <c r="X15" s="428"/>
      <c r="Y15" s="428"/>
      <c r="Z15" s="428"/>
      <c r="AA15" s="428"/>
      <c r="AB15" s="429"/>
      <c r="AC15" s="391">
        <v>1462</v>
      </c>
      <c r="AD15" s="392"/>
      <c r="AE15" s="392"/>
      <c r="AF15" s="392"/>
      <c r="AG15" s="393"/>
      <c r="AH15" s="391">
        <v>1508</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1387114</v>
      </c>
      <c r="BO15" s="411"/>
      <c r="BP15" s="411"/>
      <c r="BQ15" s="411"/>
      <c r="BR15" s="411"/>
      <c r="BS15" s="411"/>
      <c r="BT15" s="411"/>
      <c r="BU15" s="412"/>
      <c r="BV15" s="410">
        <v>1394900</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20.2</v>
      </c>
      <c r="AD16" s="510"/>
      <c r="AE16" s="510"/>
      <c r="AF16" s="510"/>
      <c r="AG16" s="511"/>
      <c r="AH16" s="509">
        <v>20.7</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4599891</v>
      </c>
      <c r="BO16" s="416"/>
      <c r="BP16" s="416"/>
      <c r="BQ16" s="416"/>
      <c r="BR16" s="416"/>
      <c r="BS16" s="416"/>
      <c r="BT16" s="416"/>
      <c r="BU16" s="417"/>
      <c r="BV16" s="415">
        <v>4499030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3140</v>
      </c>
      <c r="AD17" s="392"/>
      <c r="AE17" s="392"/>
      <c r="AF17" s="392"/>
      <c r="AG17" s="393"/>
      <c r="AH17" s="391">
        <v>2956</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1773496</v>
      </c>
      <c r="BO17" s="416"/>
      <c r="BP17" s="416"/>
      <c r="BQ17" s="416"/>
      <c r="BR17" s="416"/>
      <c r="BS17" s="416"/>
      <c r="BT17" s="416"/>
      <c r="BU17" s="417"/>
      <c r="BV17" s="415">
        <v>1745877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120.28</v>
      </c>
      <c r="M18" s="480"/>
      <c r="N18" s="480"/>
      <c r="O18" s="480"/>
      <c r="P18" s="480"/>
      <c r="Q18" s="480"/>
      <c r="R18" s="481"/>
      <c r="S18" s="481"/>
      <c r="T18" s="481"/>
      <c r="U18" s="481"/>
      <c r="V18" s="482"/>
      <c r="W18" s="496"/>
      <c r="X18" s="497"/>
      <c r="Y18" s="497"/>
      <c r="Z18" s="497"/>
      <c r="AA18" s="497"/>
      <c r="AB18" s="505"/>
      <c r="AC18" s="379">
        <v>43.3</v>
      </c>
      <c r="AD18" s="380"/>
      <c r="AE18" s="380"/>
      <c r="AF18" s="380"/>
      <c r="AG18" s="483"/>
      <c r="AH18" s="379">
        <v>40.5</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4872708</v>
      </c>
      <c r="BO18" s="416"/>
      <c r="BP18" s="416"/>
      <c r="BQ18" s="416"/>
      <c r="BR18" s="416"/>
      <c r="BS18" s="416"/>
      <c r="BT18" s="416"/>
      <c r="BU18" s="417"/>
      <c r="BV18" s="415">
        <v>4850240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106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6827461</v>
      </c>
      <c r="BO19" s="416"/>
      <c r="BP19" s="416"/>
      <c r="BQ19" s="416"/>
      <c r="BR19" s="416"/>
      <c r="BS19" s="416"/>
      <c r="BT19" s="416"/>
      <c r="BU19" s="417"/>
      <c r="BV19" s="415">
        <v>6951724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4421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10347970</v>
      </c>
      <c r="BO23" s="416"/>
      <c r="BP23" s="416"/>
      <c r="BQ23" s="416"/>
      <c r="BR23" s="416"/>
      <c r="BS23" s="416"/>
      <c r="BT23" s="416"/>
      <c r="BU23" s="417"/>
      <c r="BV23" s="415">
        <v>11161842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7200</v>
      </c>
      <c r="R24" s="392"/>
      <c r="S24" s="392"/>
      <c r="T24" s="392"/>
      <c r="U24" s="392"/>
      <c r="V24" s="393"/>
      <c r="W24" s="457"/>
      <c r="X24" s="448"/>
      <c r="Y24" s="449"/>
      <c r="Z24" s="388" t="s">
        <v>154</v>
      </c>
      <c r="AA24" s="389"/>
      <c r="AB24" s="389"/>
      <c r="AC24" s="389"/>
      <c r="AD24" s="389"/>
      <c r="AE24" s="389"/>
      <c r="AF24" s="389"/>
      <c r="AG24" s="390"/>
      <c r="AH24" s="391">
        <v>110</v>
      </c>
      <c r="AI24" s="392"/>
      <c r="AJ24" s="392"/>
      <c r="AK24" s="392"/>
      <c r="AL24" s="393"/>
      <c r="AM24" s="391">
        <v>311630</v>
      </c>
      <c r="AN24" s="392"/>
      <c r="AO24" s="392"/>
      <c r="AP24" s="392"/>
      <c r="AQ24" s="392"/>
      <c r="AR24" s="393"/>
      <c r="AS24" s="391">
        <v>2833</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8856186</v>
      </c>
      <c r="BO24" s="416"/>
      <c r="BP24" s="416"/>
      <c r="BQ24" s="416"/>
      <c r="BR24" s="416"/>
      <c r="BS24" s="416"/>
      <c r="BT24" s="416"/>
      <c r="BU24" s="417"/>
      <c r="BV24" s="415">
        <v>9225771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5900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70000</v>
      </c>
      <c r="BO25" s="411"/>
      <c r="BP25" s="411"/>
      <c r="BQ25" s="411"/>
      <c r="BR25" s="411"/>
      <c r="BS25" s="411"/>
      <c r="BT25" s="411"/>
      <c r="BU25" s="412"/>
      <c r="BV25" s="410" t="s">
        <v>121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5300</v>
      </c>
      <c r="R26" s="392"/>
      <c r="S26" s="392"/>
      <c r="T26" s="392"/>
      <c r="U26" s="392"/>
      <c r="V26" s="393"/>
      <c r="W26" s="457"/>
      <c r="X26" s="448"/>
      <c r="Y26" s="449"/>
      <c r="Z26" s="388" t="s">
        <v>160</v>
      </c>
      <c r="AA26" s="470"/>
      <c r="AB26" s="470"/>
      <c r="AC26" s="470"/>
      <c r="AD26" s="470"/>
      <c r="AE26" s="470"/>
      <c r="AF26" s="470"/>
      <c r="AG26" s="471"/>
      <c r="AH26" s="391">
        <v>3</v>
      </c>
      <c r="AI26" s="392"/>
      <c r="AJ26" s="392"/>
      <c r="AK26" s="392"/>
      <c r="AL26" s="393"/>
      <c r="AM26" s="391">
        <v>6759</v>
      </c>
      <c r="AN26" s="392"/>
      <c r="AO26" s="392"/>
      <c r="AP26" s="392"/>
      <c r="AQ26" s="392"/>
      <c r="AR26" s="393"/>
      <c r="AS26" s="391">
        <v>2253</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2800</v>
      </c>
      <c r="R27" s="392"/>
      <c r="S27" s="392"/>
      <c r="T27" s="392"/>
      <c r="U27" s="392"/>
      <c r="V27" s="393"/>
      <c r="W27" s="457"/>
      <c r="X27" s="448"/>
      <c r="Y27" s="449"/>
      <c r="Z27" s="388" t="s">
        <v>163</v>
      </c>
      <c r="AA27" s="389"/>
      <c r="AB27" s="389"/>
      <c r="AC27" s="389"/>
      <c r="AD27" s="389"/>
      <c r="AE27" s="389"/>
      <c r="AF27" s="389"/>
      <c r="AG27" s="390"/>
      <c r="AH27" s="391">
        <v>5</v>
      </c>
      <c r="AI27" s="392"/>
      <c r="AJ27" s="392"/>
      <c r="AK27" s="392"/>
      <c r="AL27" s="393"/>
      <c r="AM27" s="391">
        <v>16246</v>
      </c>
      <c r="AN27" s="392"/>
      <c r="AO27" s="392"/>
      <c r="AP27" s="392"/>
      <c r="AQ27" s="392"/>
      <c r="AR27" s="393"/>
      <c r="AS27" s="391">
        <v>3249</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486722</v>
      </c>
      <c r="BO27" s="419"/>
      <c r="BP27" s="419"/>
      <c r="BQ27" s="419"/>
      <c r="BR27" s="419"/>
      <c r="BS27" s="419"/>
      <c r="BT27" s="419"/>
      <c r="BU27" s="420"/>
      <c r="BV27" s="418">
        <v>486722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2200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1481991</v>
      </c>
      <c r="BO28" s="411"/>
      <c r="BP28" s="411"/>
      <c r="BQ28" s="411"/>
      <c r="BR28" s="411"/>
      <c r="BS28" s="411"/>
      <c r="BT28" s="411"/>
      <c r="BU28" s="412"/>
      <c r="BV28" s="410">
        <v>1481244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12</v>
      </c>
      <c r="M29" s="392"/>
      <c r="N29" s="392"/>
      <c r="O29" s="392"/>
      <c r="P29" s="393"/>
      <c r="Q29" s="391">
        <v>2000</v>
      </c>
      <c r="R29" s="392"/>
      <c r="S29" s="392"/>
      <c r="T29" s="392"/>
      <c r="U29" s="392"/>
      <c r="V29" s="393"/>
      <c r="W29" s="458"/>
      <c r="X29" s="459"/>
      <c r="Y29" s="460"/>
      <c r="Z29" s="388" t="s">
        <v>170</v>
      </c>
      <c r="AA29" s="389"/>
      <c r="AB29" s="389"/>
      <c r="AC29" s="389"/>
      <c r="AD29" s="389"/>
      <c r="AE29" s="389"/>
      <c r="AF29" s="389"/>
      <c r="AG29" s="390"/>
      <c r="AH29" s="391">
        <v>115</v>
      </c>
      <c r="AI29" s="392"/>
      <c r="AJ29" s="392"/>
      <c r="AK29" s="392"/>
      <c r="AL29" s="393"/>
      <c r="AM29" s="391">
        <v>327876</v>
      </c>
      <c r="AN29" s="392"/>
      <c r="AO29" s="392"/>
      <c r="AP29" s="392"/>
      <c r="AQ29" s="392"/>
      <c r="AR29" s="393"/>
      <c r="AS29" s="391">
        <v>2851</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483409</v>
      </c>
      <c r="BO29" s="416"/>
      <c r="BP29" s="416"/>
      <c r="BQ29" s="416"/>
      <c r="BR29" s="416"/>
      <c r="BS29" s="416"/>
      <c r="BT29" s="416"/>
      <c r="BU29" s="417"/>
      <c r="BV29" s="415">
        <v>483312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92.9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3277988</v>
      </c>
      <c r="BO30" s="419"/>
      <c r="BP30" s="419"/>
      <c r="BQ30" s="419"/>
      <c r="BR30" s="419"/>
      <c r="BS30" s="419"/>
      <c r="BT30" s="419"/>
      <c r="BU30" s="420"/>
      <c r="BV30" s="418">
        <v>3051934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和歌山県市町村総合事務組合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みなべ町開発公社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和歌山県地方税回収機構</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8</v>
      </c>
      <c r="BF36" s="375"/>
      <c r="BG36" s="374" t="str">
        <f>IF('各会計、関係団体の財政状況及び健全化判断比率'!B34="","",'各会計、関係団体の財政状況及び健全化判断比率'!B34)</f>
        <v>簡易水道事業特別会計</v>
      </c>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田辺周辺広域市町村組合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御坊日高老人福祉施設事務組合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田辺市周辺衛生施設事務組合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和歌山県住宅新築資金等貸付金回収管理組合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日高広域消防事務組合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後期高齢者医療広域連合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17</v>
      </c>
      <c r="BX42" s="375"/>
      <c r="BY42" s="374" t="str">
        <f>IF('各会計、関係団体の財政状況及び健全化判断比率'!B76="","",'各会計、関係団体の財政状況及び健全化判断比率'!B76)</f>
        <v>紀南環境広域施設組合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18</v>
      </c>
      <c r="BX43" s="375"/>
      <c r="BY43" s="374" t="str">
        <f>IF('各会計、関係団体の財政状況及び健全化判断比率'!B77="","",'各会計、関係団体の財政状況及び健全化判断比率'!B77)</f>
        <v>公立紀南病院組合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1439535</v>
      </c>
      <c r="S5" s="671"/>
      <c r="T5" s="671"/>
      <c r="U5" s="671"/>
      <c r="V5" s="671"/>
      <c r="W5" s="671"/>
      <c r="X5" s="671"/>
      <c r="Y5" s="718"/>
      <c r="Z5" s="731">
        <v>15.2</v>
      </c>
      <c r="AA5" s="731"/>
      <c r="AB5" s="731"/>
      <c r="AC5" s="731"/>
      <c r="AD5" s="732">
        <v>1439535</v>
      </c>
      <c r="AE5" s="732"/>
      <c r="AF5" s="732"/>
      <c r="AG5" s="732"/>
      <c r="AH5" s="732"/>
      <c r="AI5" s="732"/>
      <c r="AJ5" s="732"/>
      <c r="AK5" s="732"/>
      <c r="AL5" s="719">
        <v>27.6</v>
      </c>
      <c r="AM5" s="688"/>
      <c r="AN5" s="688"/>
      <c r="AO5" s="720"/>
      <c r="AP5" s="707" t="s">
        <v>209</v>
      </c>
      <c r="AQ5" s="708"/>
      <c r="AR5" s="708"/>
      <c r="AS5" s="708"/>
      <c r="AT5" s="708"/>
      <c r="AU5" s="708"/>
      <c r="AV5" s="708"/>
      <c r="AW5" s="708"/>
      <c r="AX5" s="708"/>
      <c r="AY5" s="708"/>
      <c r="AZ5" s="708"/>
      <c r="BA5" s="708"/>
      <c r="BB5" s="708"/>
      <c r="BC5" s="708"/>
      <c r="BD5" s="708"/>
      <c r="BE5" s="708"/>
      <c r="BF5" s="709"/>
      <c r="BG5" s="620">
        <v>1409988</v>
      </c>
      <c r="BH5" s="621"/>
      <c r="BI5" s="621"/>
      <c r="BJ5" s="621"/>
      <c r="BK5" s="621"/>
      <c r="BL5" s="621"/>
      <c r="BM5" s="621"/>
      <c r="BN5" s="622"/>
      <c r="BO5" s="673">
        <v>97.9</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70522</v>
      </c>
      <c r="S6" s="621"/>
      <c r="T6" s="621"/>
      <c r="U6" s="621"/>
      <c r="V6" s="621"/>
      <c r="W6" s="621"/>
      <c r="X6" s="621"/>
      <c r="Y6" s="622"/>
      <c r="Z6" s="673">
        <v>0.7</v>
      </c>
      <c r="AA6" s="673"/>
      <c r="AB6" s="673"/>
      <c r="AC6" s="673"/>
      <c r="AD6" s="674">
        <v>70522</v>
      </c>
      <c r="AE6" s="674"/>
      <c r="AF6" s="674"/>
      <c r="AG6" s="674"/>
      <c r="AH6" s="674"/>
      <c r="AI6" s="674"/>
      <c r="AJ6" s="674"/>
      <c r="AK6" s="674"/>
      <c r="AL6" s="643">
        <v>1.4</v>
      </c>
      <c r="AM6" s="675"/>
      <c r="AN6" s="675"/>
      <c r="AO6" s="676"/>
      <c r="AP6" s="617" t="s">
        <v>215</v>
      </c>
      <c r="AQ6" s="618"/>
      <c r="AR6" s="618"/>
      <c r="AS6" s="618"/>
      <c r="AT6" s="618"/>
      <c r="AU6" s="618"/>
      <c r="AV6" s="618"/>
      <c r="AW6" s="618"/>
      <c r="AX6" s="618"/>
      <c r="AY6" s="618"/>
      <c r="AZ6" s="618"/>
      <c r="BA6" s="618"/>
      <c r="BB6" s="618"/>
      <c r="BC6" s="618"/>
      <c r="BD6" s="618"/>
      <c r="BE6" s="618"/>
      <c r="BF6" s="619"/>
      <c r="BG6" s="620">
        <v>1409988</v>
      </c>
      <c r="BH6" s="621"/>
      <c r="BI6" s="621"/>
      <c r="BJ6" s="621"/>
      <c r="BK6" s="621"/>
      <c r="BL6" s="621"/>
      <c r="BM6" s="621"/>
      <c r="BN6" s="622"/>
      <c r="BO6" s="673">
        <v>97.9</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69089</v>
      </c>
      <c r="CS6" s="621"/>
      <c r="CT6" s="621"/>
      <c r="CU6" s="621"/>
      <c r="CV6" s="621"/>
      <c r="CW6" s="621"/>
      <c r="CX6" s="621"/>
      <c r="CY6" s="622"/>
      <c r="CZ6" s="673">
        <v>0.8</v>
      </c>
      <c r="DA6" s="673"/>
      <c r="DB6" s="673"/>
      <c r="DC6" s="673"/>
      <c r="DD6" s="626" t="s">
        <v>210</v>
      </c>
      <c r="DE6" s="621"/>
      <c r="DF6" s="621"/>
      <c r="DG6" s="621"/>
      <c r="DH6" s="621"/>
      <c r="DI6" s="621"/>
      <c r="DJ6" s="621"/>
      <c r="DK6" s="621"/>
      <c r="DL6" s="621"/>
      <c r="DM6" s="621"/>
      <c r="DN6" s="621"/>
      <c r="DO6" s="621"/>
      <c r="DP6" s="622"/>
      <c r="DQ6" s="626">
        <v>69089</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3023</v>
      </c>
      <c r="S7" s="621"/>
      <c r="T7" s="621"/>
      <c r="U7" s="621"/>
      <c r="V7" s="621"/>
      <c r="W7" s="621"/>
      <c r="X7" s="621"/>
      <c r="Y7" s="622"/>
      <c r="Z7" s="673">
        <v>0</v>
      </c>
      <c r="AA7" s="673"/>
      <c r="AB7" s="673"/>
      <c r="AC7" s="673"/>
      <c r="AD7" s="674">
        <v>3023</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501803</v>
      </c>
      <c r="BH7" s="621"/>
      <c r="BI7" s="621"/>
      <c r="BJ7" s="621"/>
      <c r="BK7" s="621"/>
      <c r="BL7" s="621"/>
      <c r="BM7" s="621"/>
      <c r="BN7" s="622"/>
      <c r="BO7" s="673">
        <v>34.9</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907854</v>
      </c>
      <c r="CS7" s="621"/>
      <c r="CT7" s="621"/>
      <c r="CU7" s="621"/>
      <c r="CV7" s="621"/>
      <c r="CW7" s="621"/>
      <c r="CX7" s="621"/>
      <c r="CY7" s="622"/>
      <c r="CZ7" s="673">
        <v>10.5</v>
      </c>
      <c r="DA7" s="673"/>
      <c r="DB7" s="673"/>
      <c r="DC7" s="673"/>
      <c r="DD7" s="626">
        <v>17775</v>
      </c>
      <c r="DE7" s="621"/>
      <c r="DF7" s="621"/>
      <c r="DG7" s="621"/>
      <c r="DH7" s="621"/>
      <c r="DI7" s="621"/>
      <c r="DJ7" s="621"/>
      <c r="DK7" s="621"/>
      <c r="DL7" s="621"/>
      <c r="DM7" s="621"/>
      <c r="DN7" s="621"/>
      <c r="DO7" s="621"/>
      <c r="DP7" s="622"/>
      <c r="DQ7" s="626">
        <v>537975</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7449</v>
      </c>
      <c r="S8" s="621"/>
      <c r="T8" s="621"/>
      <c r="U8" s="621"/>
      <c r="V8" s="621"/>
      <c r="W8" s="621"/>
      <c r="X8" s="621"/>
      <c r="Y8" s="622"/>
      <c r="Z8" s="673">
        <v>0.1</v>
      </c>
      <c r="AA8" s="673"/>
      <c r="AB8" s="673"/>
      <c r="AC8" s="673"/>
      <c r="AD8" s="674">
        <v>7449</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20539</v>
      </c>
      <c r="BH8" s="621"/>
      <c r="BI8" s="621"/>
      <c r="BJ8" s="621"/>
      <c r="BK8" s="621"/>
      <c r="BL8" s="621"/>
      <c r="BM8" s="621"/>
      <c r="BN8" s="622"/>
      <c r="BO8" s="673">
        <v>1.4</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2019737</v>
      </c>
      <c r="CS8" s="621"/>
      <c r="CT8" s="621"/>
      <c r="CU8" s="621"/>
      <c r="CV8" s="621"/>
      <c r="CW8" s="621"/>
      <c r="CX8" s="621"/>
      <c r="CY8" s="622"/>
      <c r="CZ8" s="673">
        <v>23.4</v>
      </c>
      <c r="DA8" s="673"/>
      <c r="DB8" s="673"/>
      <c r="DC8" s="673"/>
      <c r="DD8" s="626">
        <v>3608</v>
      </c>
      <c r="DE8" s="621"/>
      <c r="DF8" s="621"/>
      <c r="DG8" s="621"/>
      <c r="DH8" s="621"/>
      <c r="DI8" s="621"/>
      <c r="DJ8" s="621"/>
      <c r="DK8" s="621"/>
      <c r="DL8" s="621"/>
      <c r="DM8" s="621"/>
      <c r="DN8" s="621"/>
      <c r="DO8" s="621"/>
      <c r="DP8" s="622"/>
      <c r="DQ8" s="626">
        <v>1122666</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3699</v>
      </c>
      <c r="S9" s="621"/>
      <c r="T9" s="621"/>
      <c r="U9" s="621"/>
      <c r="V9" s="621"/>
      <c r="W9" s="621"/>
      <c r="X9" s="621"/>
      <c r="Y9" s="622"/>
      <c r="Z9" s="673">
        <v>0</v>
      </c>
      <c r="AA9" s="673"/>
      <c r="AB9" s="673"/>
      <c r="AC9" s="673"/>
      <c r="AD9" s="674">
        <v>3699</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430037</v>
      </c>
      <c r="BH9" s="621"/>
      <c r="BI9" s="621"/>
      <c r="BJ9" s="621"/>
      <c r="BK9" s="621"/>
      <c r="BL9" s="621"/>
      <c r="BM9" s="621"/>
      <c r="BN9" s="622"/>
      <c r="BO9" s="673">
        <v>29.9</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510389</v>
      </c>
      <c r="CS9" s="621"/>
      <c r="CT9" s="621"/>
      <c r="CU9" s="621"/>
      <c r="CV9" s="621"/>
      <c r="CW9" s="621"/>
      <c r="CX9" s="621"/>
      <c r="CY9" s="622"/>
      <c r="CZ9" s="673">
        <v>5.9</v>
      </c>
      <c r="DA9" s="673"/>
      <c r="DB9" s="673"/>
      <c r="DC9" s="673"/>
      <c r="DD9" s="626">
        <v>42473</v>
      </c>
      <c r="DE9" s="621"/>
      <c r="DF9" s="621"/>
      <c r="DG9" s="621"/>
      <c r="DH9" s="621"/>
      <c r="DI9" s="621"/>
      <c r="DJ9" s="621"/>
      <c r="DK9" s="621"/>
      <c r="DL9" s="621"/>
      <c r="DM9" s="621"/>
      <c r="DN9" s="621"/>
      <c r="DO9" s="621"/>
      <c r="DP9" s="622"/>
      <c r="DQ9" s="626">
        <v>463479</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205413</v>
      </c>
      <c r="S10" s="621"/>
      <c r="T10" s="621"/>
      <c r="U10" s="621"/>
      <c r="V10" s="621"/>
      <c r="W10" s="621"/>
      <c r="X10" s="621"/>
      <c r="Y10" s="622"/>
      <c r="Z10" s="673">
        <v>2.2000000000000002</v>
      </c>
      <c r="AA10" s="673"/>
      <c r="AB10" s="673"/>
      <c r="AC10" s="673"/>
      <c r="AD10" s="674">
        <v>205413</v>
      </c>
      <c r="AE10" s="674"/>
      <c r="AF10" s="674"/>
      <c r="AG10" s="674"/>
      <c r="AH10" s="674"/>
      <c r="AI10" s="674"/>
      <c r="AJ10" s="674"/>
      <c r="AK10" s="674"/>
      <c r="AL10" s="643">
        <v>3.9</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30649</v>
      </c>
      <c r="BH10" s="621"/>
      <c r="BI10" s="621"/>
      <c r="BJ10" s="621"/>
      <c r="BK10" s="621"/>
      <c r="BL10" s="621"/>
      <c r="BM10" s="621"/>
      <c r="BN10" s="622"/>
      <c r="BO10" s="673">
        <v>2.1</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20578</v>
      </c>
      <c r="BH11" s="621"/>
      <c r="BI11" s="621"/>
      <c r="BJ11" s="621"/>
      <c r="BK11" s="621"/>
      <c r="BL11" s="621"/>
      <c r="BM11" s="621"/>
      <c r="BN11" s="622"/>
      <c r="BO11" s="673">
        <v>1.4</v>
      </c>
      <c r="BP11" s="673"/>
      <c r="BQ11" s="673"/>
      <c r="BR11" s="673"/>
      <c r="BS11" s="626" t="s">
        <v>112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968429</v>
      </c>
      <c r="CS11" s="621"/>
      <c r="CT11" s="621"/>
      <c r="CU11" s="621"/>
      <c r="CV11" s="621"/>
      <c r="CW11" s="621"/>
      <c r="CX11" s="621"/>
      <c r="CY11" s="622"/>
      <c r="CZ11" s="673">
        <v>11.2</v>
      </c>
      <c r="DA11" s="673"/>
      <c r="DB11" s="673"/>
      <c r="DC11" s="673"/>
      <c r="DD11" s="626">
        <v>206520</v>
      </c>
      <c r="DE11" s="621"/>
      <c r="DF11" s="621"/>
      <c r="DG11" s="621"/>
      <c r="DH11" s="621"/>
      <c r="DI11" s="621"/>
      <c r="DJ11" s="621"/>
      <c r="DK11" s="621"/>
      <c r="DL11" s="621"/>
      <c r="DM11" s="621"/>
      <c r="DN11" s="621"/>
      <c r="DO11" s="621"/>
      <c r="DP11" s="622"/>
      <c r="DQ11" s="626">
        <v>643528</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770559</v>
      </c>
      <c r="BH12" s="621"/>
      <c r="BI12" s="621"/>
      <c r="BJ12" s="621"/>
      <c r="BK12" s="621"/>
      <c r="BL12" s="621"/>
      <c r="BM12" s="621"/>
      <c r="BN12" s="622"/>
      <c r="BO12" s="673">
        <v>53.5</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114692</v>
      </c>
      <c r="CS12" s="621"/>
      <c r="CT12" s="621"/>
      <c r="CU12" s="621"/>
      <c r="CV12" s="621"/>
      <c r="CW12" s="621"/>
      <c r="CX12" s="621"/>
      <c r="CY12" s="622"/>
      <c r="CZ12" s="673">
        <v>1.3</v>
      </c>
      <c r="DA12" s="673"/>
      <c r="DB12" s="673"/>
      <c r="DC12" s="673"/>
      <c r="DD12" s="626">
        <v>67008</v>
      </c>
      <c r="DE12" s="621"/>
      <c r="DF12" s="621"/>
      <c r="DG12" s="621"/>
      <c r="DH12" s="621"/>
      <c r="DI12" s="621"/>
      <c r="DJ12" s="621"/>
      <c r="DK12" s="621"/>
      <c r="DL12" s="621"/>
      <c r="DM12" s="621"/>
      <c r="DN12" s="621"/>
      <c r="DO12" s="621"/>
      <c r="DP12" s="622"/>
      <c r="DQ12" s="626">
        <v>94702</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16357</v>
      </c>
      <c r="S13" s="621"/>
      <c r="T13" s="621"/>
      <c r="U13" s="621"/>
      <c r="V13" s="621"/>
      <c r="W13" s="621"/>
      <c r="X13" s="621"/>
      <c r="Y13" s="622"/>
      <c r="Z13" s="673">
        <v>0.2</v>
      </c>
      <c r="AA13" s="673"/>
      <c r="AB13" s="673"/>
      <c r="AC13" s="673"/>
      <c r="AD13" s="674">
        <v>16357</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770304</v>
      </c>
      <c r="BH13" s="621"/>
      <c r="BI13" s="621"/>
      <c r="BJ13" s="621"/>
      <c r="BK13" s="621"/>
      <c r="BL13" s="621"/>
      <c r="BM13" s="621"/>
      <c r="BN13" s="622"/>
      <c r="BO13" s="673">
        <v>53.5</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934958</v>
      </c>
      <c r="CS13" s="621"/>
      <c r="CT13" s="621"/>
      <c r="CU13" s="621"/>
      <c r="CV13" s="621"/>
      <c r="CW13" s="621"/>
      <c r="CX13" s="621"/>
      <c r="CY13" s="622"/>
      <c r="CZ13" s="673">
        <v>10.8</v>
      </c>
      <c r="DA13" s="673"/>
      <c r="DB13" s="673"/>
      <c r="DC13" s="673"/>
      <c r="DD13" s="626">
        <v>575701</v>
      </c>
      <c r="DE13" s="621"/>
      <c r="DF13" s="621"/>
      <c r="DG13" s="621"/>
      <c r="DH13" s="621"/>
      <c r="DI13" s="621"/>
      <c r="DJ13" s="621"/>
      <c r="DK13" s="621"/>
      <c r="DL13" s="621"/>
      <c r="DM13" s="621"/>
      <c r="DN13" s="621"/>
      <c r="DO13" s="621"/>
      <c r="DP13" s="622"/>
      <c r="DQ13" s="626">
        <v>494670</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57959</v>
      </c>
      <c r="BH14" s="621"/>
      <c r="BI14" s="621"/>
      <c r="BJ14" s="621"/>
      <c r="BK14" s="621"/>
      <c r="BL14" s="621"/>
      <c r="BM14" s="621"/>
      <c r="BN14" s="622"/>
      <c r="BO14" s="673">
        <v>4</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528856</v>
      </c>
      <c r="CS14" s="621"/>
      <c r="CT14" s="621"/>
      <c r="CU14" s="621"/>
      <c r="CV14" s="621"/>
      <c r="CW14" s="621"/>
      <c r="CX14" s="621"/>
      <c r="CY14" s="622"/>
      <c r="CZ14" s="673">
        <v>6.1</v>
      </c>
      <c r="DA14" s="673"/>
      <c r="DB14" s="673"/>
      <c r="DC14" s="673"/>
      <c r="DD14" s="626">
        <v>251242</v>
      </c>
      <c r="DE14" s="621"/>
      <c r="DF14" s="621"/>
      <c r="DG14" s="621"/>
      <c r="DH14" s="621"/>
      <c r="DI14" s="621"/>
      <c r="DJ14" s="621"/>
      <c r="DK14" s="621"/>
      <c r="DL14" s="621"/>
      <c r="DM14" s="621"/>
      <c r="DN14" s="621"/>
      <c r="DO14" s="621"/>
      <c r="DP14" s="622"/>
      <c r="DQ14" s="626">
        <v>351442</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3885</v>
      </c>
      <c r="S15" s="621"/>
      <c r="T15" s="621"/>
      <c r="U15" s="621"/>
      <c r="V15" s="621"/>
      <c r="W15" s="621"/>
      <c r="X15" s="621"/>
      <c r="Y15" s="622"/>
      <c r="Z15" s="673">
        <v>0</v>
      </c>
      <c r="AA15" s="673"/>
      <c r="AB15" s="673"/>
      <c r="AC15" s="673"/>
      <c r="AD15" s="674">
        <v>3885</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79667</v>
      </c>
      <c r="BH15" s="621"/>
      <c r="BI15" s="621"/>
      <c r="BJ15" s="621"/>
      <c r="BK15" s="621"/>
      <c r="BL15" s="621"/>
      <c r="BM15" s="621"/>
      <c r="BN15" s="622"/>
      <c r="BO15" s="673">
        <v>5.5</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744131</v>
      </c>
      <c r="CS15" s="621"/>
      <c r="CT15" s="621"/>
      <c r="CU15" s="621"/>
      <c r="CV15" s="621"/>
      <c r="CW15" s="621"/>
      <c r="CX15" s="621"/>
      <c r="CY15" s="622"/>
      <c r="CZ15" s="673">
        <v>8.6</v>
      </c>
      <c r="DA15" s="673"/>
      <c r="DB15" s="673"/>
      <c r="DC15" s="673"/>
      <c r="DD15" s="626">
        <v>127019</v>
      </c>
      <c r="DE15" s="621"/>
      <c r="DF15" s="621"/>
      <c r="DG15" s="621"/>
      <c r="DH15" s="621"/>
      <c r="DI15" s="621"/>
      <c r="DJ15" s="621"/>
      <c r="DK15" s="621"/>
      <c r="DL15" s="621"/>
      <c r="DM15" s="621"/>
      <c r="DN15" s="621"/>
      <c r="DO15" s="621"/>
      <c r="DP15" s="622"/>
      <c r="DQ15" s="626">
        <v>668597</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3998237</v>
      </c>
      <c r="S16" s="621"/>
      <c r="T16" s="621"/>
      <c r="U16" s="621"/>
      <c r="V16" s="621"/>
      <c r="W16" s="621"/>
      <c r="X16" s="621"/>
      <c r="Y16" s="622"/>
      <c r="Z16" s="673">
        <v>42.2</v>
      </c>
      <c r="AA16" s="673"/>
      <c r="AB16" s="673"/>
      <c r="AC16" s="673"/>
      <c r="AD16" s="674">
        <v>3444244</v>
      </c>
      <c r="AE16" s="674"/>
      <c r="AF16" s="674"/>
      <c r="AG16" s="674"/>
      <c r="AH16" s="674"/>
      <c r="AI16" s="674"/>
      <c r="AJ16" s="674"/>
      <c r="AK16" s="674"/>
      <c r="AL16" s="643">
        <v>66.099999999999994</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263807</v>
      </c>
      <c r="CS16" s="621"/>
      <c r="CT16" s="621"/>
      <c r="CU16" s="621"/>
      <c r="CV16" s="621"/>
      <c r="CW16" s="621"/>
      <c r="CX16" s="621"/>
      <c r="CY16" s="622"/>
      <c r="CZ16" s="673">
        <v>3.1</v>
      </c>
      <c r="DA16" s="673"/>
      <c r="DB16" s="673"/>
      <c r="DC16" s="673"/>
      <c r="DD16" s="626" t="s">
        <v>112</v>
      </c>
      <c r="DE16" s="621"/>
      <c r="DF16" s="621"/>
      <c r="DG16" s="621"/>
      <c r="DH16" s="621"/>
      <c r="DI16" s="621"/>
      <c r="DJ16" s="621"/>
      <c r="DK16" s="621"/>
      <c r="DL16" s="621"/>
      <c r="DM16" s="621"/>
      <c r="DN16" s="621"/>
      <c r="DO16" s="621"/>
      <c r="DP16" s="622"/>
      <c r="DQ16" s="626">
        <v>4559</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3444244</v>
      </c>
      <c r="S17" s="621"/>
      <c r="T17" s="621"/>
      <c r="U17" s="621"/>
      <c r="V17" s="621"/>
      <c r="W17" s="621"/>
      <c r="X17" s="621"/>
      <c r="Y17" s="622"/>
      <c r="Z17" s="673">
        <v>36.4</v>
      </c>
      <c r="AA17" s="673"/>
      <c r="AB17" s="673"/>
      <c r="AC17" s="673"/>
      <c r="AD17" s="674">
        <v>3444244</v>
      </c>
      <c r="AE17" s="674"/>
      <c r="AF17" s="674"/>
      <c r="AG17" s="674"/>
      <c r="AH17" s="674"/>
      <c r="AI17" s="674"/>
      <c r="AJ17" s="674"/>
      <c r="AK17" s="674"/>
      <c r="AL17" s="643">
        <v>66.099999999999994</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1580334</v>
      </c>
      <c r="CS17" s="621"/>
      <c r="CT17" s="621"/>
      <c r="CU17" s="621"/>
      <c r="CV17" s="621"/>
      <c r="CW17" s="621"/>
      <c r="CX17" s="621"/>
      <c r="CY17" s="622"/>
      <c r="CZ17" s="673">
        <v>18.3</v>
      </c>
      <c r="DA17" s="673"/>
      <c r="DB17" s="673"/>
      <c r="DC17" s="673"/>
      <c r="DD17" s="626" t="s">
        <v>112</v>
      </c>
      <c r="DE17" s="621"/>
      <c r="DF17" s="621"/>
      <c r="DG17" s="621"/>
      <c r="DH17" s="621"/>
      <c r="DI17" s="621"/>
      <c r="DJ17" s="621"/>
      <c r="DK17" s="621"/>
      <c r="DL17" s="621"/>
      <c r="DM17" s="621"/>
      <c r="DN17" s="621"/>
      <c r="DO17" s="621"/>
      <c r="DP17" s="622"/>
      <c r="DQ17" s="626">
        <v>1545755</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553993</v>
      </c>
      <c r="S18" s="621"/>
      <c r="T18" s="621"/>
      <c r="U18" s="621"/>
      <c r="V18" s="621"/>
      <c r="W18" s="621"/>
      <c r="X18" s="621"/>
      <c r="Y18" s="622"/>
      <c r="Z18" s="673">
        <v>5.8</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29547</v>
      </c>
      <c r="BH19" s="621"/>
      <c r="BI19" s="621"/>
      <c r="BJ19" s="621"/>
      <c r="BK19" s="621"/>
      <c r="BL19" s="621"/>
      <c r="BM19" s="621"/>
      <c r="BN19" s="622"/>
      <c r="BO19" s="673">
        <v>2.1</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5748120</v>
      </c>
      <c r="S20" s="621"/>
      <c r="T20" s="621"/>
      <c r="U20" s="621"/>
      <c r="V20" s="621"/>
      <c r="W20" s="621"/>
      <c r="X20" s="621"/>
      <c r="Y20" s="622"/>
      <c r="Z20" s="673">
        <v>60.7</v>
      </c>
      <c r="AA20" s="673"/>
      <c r="AB20" s="673"/>
      <c r="AC20" s="673"/>
      <c r="AD20" s="674">
        <v>5194127</v>
      </c>
      <c r="AE20" s="674"/>
      <c r="AF20" s="674"/>
      <c r="AG20" s="674"/>
      <c r="AH20" s="674"/>
      <c r="AI20" s="674"/>
      <c r="AJ20" s="674"/>
      <c r="AK20" s="674"/>
      <c r="AL20" s="643">
        <v>99.7</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29547</v>
      </c>
      <c r="BH20" s="621"/>
      <c r="BI20" s="621"/>
      <c r="BJ20" s="621"/>
      <c r="BK20" s="621"/>
      <c r="BL20" s="621"/>
      <c r="BM20" s="621"/>
      <c r="BN20" s="622"/>
      <c r="BO20" s="673">
        <v>2.1</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8642276</v>
      </c>
      <c r="CS20" s="621"/>
      <c r="CT20" s="621"/>
      <c r="CU20" s="621"/>
      <c r="CV20" s="621"/>
      <c r="CW20" s="621"/>
      <c r="CX20" s="621"/>
      <c r="CY20" s="622"/>
      <c r="CZ20" s="673">
        <v>100</v>
      </c>
      <c r="DA20" s="673"/>
      <c r="DB20" s="673"/>
      <c r="DC20" s="673"/>
      <c r="DD20" s="626">
        <v>1291346</v>
      </c>
      <c r="DE20" s="621"/>
      <c r="DF20" s="621"/>
      <c r="DG20" s="621"/>
      <c r="DH20" s="621"/>
      <c r="DI20" s="621"/>
      <c r="DJ20" s="621"/>
      <c r="DK20" s="621"/>
      <c r="DL20" s="621"/>
      <c r="DM20" s="621"/>
      <c r="DN20" s="621"/>
      <c r="DO20" s="621"/>
      <c r="DP20" s="622"/>
      <c r="DQ20" s="626">
        <v>5996462</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1616</v>
      </c>
      <c r="S21" s="621"/>
      <c r="T21" s="621"/>
      <c r="U21" s="621"/>
      <c r="V21" s="621"/>
      <c r="W21" s="621"/>
      <c r="X21" s="621"/>
      <c r="Y21" s="622"/>
      <c r="Z21" s="673">
        <v>0</v>
      </c>
      <c r="AA21" s="673"/>
      <c r="AB21" s="673"/>
      <c r="AC21" s="673"/>
      <c r="AD21" s="674">
        <v>1616</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29547</v>
      </c>
      <c r="BH21" s="621"/>
      <c r="BI21" s="621"/>
      <c r="BJ21" s="621"/>
      <c r="BK21" s="621"/>
      <c r="BL21" s="621"/>
      <c r="BM21" s="621"/>
      <c r="BN21" s="622"/>
      <c r="BO21" s="673">
        <v>2.1</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12503</v>
      </c>
      <c r="S22" s="621"/>
      <c r="T22" s="621"/>
      <c r="U22" s="621"/>
      <c r="V22" s="621"/>
      <c r="W22" s="621"/>
      <c r="X22" s="621"/>
      <c r="Y22" s="622"/>
      <c r="Z22" s="673">
        <v>0.1</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113966</v>
      </c>
      <c r="S23" s="621"/>
      <c r="T23" s="621"/>
      <c r="U23" s="621"/>
      <c r="V23" s="621"/>
      <c r="W23" s="621"/>
      <c r="X23" s="621"/>
      <c r="Y23" s="622"/>
      <c r="Z23" s="673">
        <v>1.2</v>
      </c>
      <c r="AA23" s="673"/>
      <c r="AB23" s="673"/>
      <c r="AC23" s="673"/>
      <c r="AD23" s="674">
        <v>10190</v>
      </c>
      <c r="AE23" s="674"/>
      <c r="AF23" s="674"/>
      <c r="AG23" s="674"/>
      <c r="AH23" s="674"/>
      <c r="AI23" s="674"/>
      <c r="AJ23" s="674"/>
      <c r="AK23" s="674"/>
      <c r="AL23" s="643">
        <v>0.2</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36519</v>
      </c>
      <c r="S24" s="621"/>
      <c r="T24" s="621"/>
      <c r="U24" s="621"/>
      <c r="V24" s="621"/>
      <c r="W24" s="621"/>
      <c r="X24" s="621"/>
      <c r="Y24" s="622"/>
      <c r="Z24" s="673">
        <v>0.4</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3378479</v>
      </c>
      <c r="CS24" s="671"/>
      <c r="CT24" s="671"/>
      <c r="CU24" s="671"/>
      <c r="CV24" s="671"/>
      <c r="CW24" s="671"/>
      <c r="CX24" s="671"/>
      <c r="CY24" s="718"/>
      <c r="CZ24" s="722">
        <v>39.1</v>
      </c>
      <c r="DA24" s="723"/>
      <c r="DB24" s="723"/>
      <c r="DC24" s="724"/>
      <c r="DD24" s="717">
        <v>2651915</v>
      </c>
      <c r="DE24" s="671"/>
      <c r="DF24" s="671"/>
      <c r="DG24" s="671"/>
      <c r="DH24" s="671"/>
      <c r="DI24" s="671"/>
      <c r="DJ24" s="671"/>
      <c r="DK24" s="718"/>
      <c r="DL24" s="717">
        <v>2618101</v>
      </c>
      <c r="DM24" s="671"/>
      <c r="DN24" s="671"/>
      <c r="DO24" s="671"/>
      <c r="DP24" s="671"/>
      <c r="DQ24" s="671"/>
      <c r="DR24" s="671"/>
      <c r="DS24" s="671"/>
      <c r="DT24" s="671"/>
      <c r="DU24" s="671"/>
      <c r="DV24" s="718"/>
      <c r="DW24" s="719">
        <v>48.1</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1141616</v>
      </c>
      <c r="S25" s="621"/>
      <c r="T25" s="621"/>
      <c r="U25" s="621"/>
      <c r="V25" s="621"/>
      <c r="W25" s="621"/>
      <c r="X25" s="621"/>
      <c r="Y25" s="622"/>
      <c r="Z25" s="673">
        <v>12.1</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937771</v>
      </c>
      <c r="CS25" s="639"/>
      <c r="CT25" s="639"/>
      <c r="CU25" s="639"/>
      <c r="CV25" s="639"/>
      <c r="CW25" s="639"/>
      <c r="CX25" s="639"/>
      <c r="CY25" s="640"/>
      <c r="CZ25" s="623">
        <v>10.9</v>
      </c>
      <c r="DA25" s="641"/>
      <c r="DB25" s="641"/>
      <c r="DC25" s="642"/>
      <c r="DD25" s="626">
        <v>853393</v>
      </c>
      <c r="DE25" s="639"/>
      <c r="DF25" s="639"/>
      <c r="DG25" s="639"/>
      <c r="DH25" s="639"/>
      <c r="DI25" s="639"/>
      <c r="DJ25" s="639"/>
      <c r="DK25" s="640"/>
      <c r="DL25" s="626">
        <v>819609</v>
      </c>
      <c r="DM25" s="639"/>
      <c r="DN25" s="639"/>
      <c r="DO25" s="639"/>
      <c r="DP25" s="639"/>
      <c r="DQ25" s="639"/>
      <c r="DR25" s="639"/>
      <c r="DS25" s="639"/>
      <c r="DT25" s="639"/>
      <c r="DU25" s="639"/>
      <c r="DV25" s="640"/>
      <c r="DW25" s="643">
        <v>15.1</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581447</v>
      </c>
      <c r="CS26" s="621"/>
      <c r="CT26" s="621"/>
      <c r="CU26" s="621"/>
      <c r="CV26" s="621"/>
      <c r="CW26" s="621"/>
      <c r="CX26" s="621"/>
      <c r="CY26" s="622"/>
      <c r="CZ26" s="623">
        <v>6.7</v>
      </c>
      <c r="DA26" s="641"/>
      <c r="DB26" s="641"/>
      <c r="DC26" s="642"/>
      <c r="DD26" s="626">
        <v>503953</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782011</v>
      </c>
      <c r="S27" s="621"/>
      <c r="T27" s="621"/>
      <c r="U27" s="621"/>
      <c r="V27" s="621"/>
      <c r="W27" s="621"/>
      <c r="X27" s="621"/>
      <c r="Y27" s="622"/>
      <c r="Z27" s="673">
        <v>8.3000000000000007</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1439535</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860374</v>
      </c>
      <c r="CS27" s="639"/>
      <c r="CT27" s="639"/>
      <c r="CU27" s="639"/>
      <c r="CV27" s="639"/>
      <c r="CW27" s="639"/>
      <c r="CX27" s="639"/>
      <c r="CY27" s="640"/>
      <c r="CZ27" s="623">
        <v>10</v>
      </c>
      <c r="DA27" s="641"/>
      <c r="DB27" s="641"/>
      <c r="DC27" s="642"/>
      <c r="DD27" s="626">
        <v>252767</v>
      </c>
      <c r="DE27" s="639"/>
      <c r="DF27" s="639"/>
      <c r="DG27" s="639"/>
      <c r="DH27" s="639"/>
      <c r="DI27" s="639"/>
      <c r="DJ27" s="639"/>
      <c r="DK27" s="640"/>
      <c r="DL27" s="626">
        <v>252737</v>
      </c>
      <c r="DM27" s="639"/>
      <c r="DN27" s="639"/>
      <c r="DO27" s="639"/>
      <c r="DP27" s="639"/>
      <c r="DQ27" s="639"/>
      <c r="DR27" s="639"/>
      <c r="DS27" s="639"/>
      <c r="DT27" s="639"/>
      <c r="DU27" s="639"/>
      <c r="DV27" s="640"/>
      <c r="DW27" s="643">
        <v>4.5999999999999996</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8552</v>
      </c>
      <c r="S28" s="621"/>
      <c r="T28" s="621"/>
      <c r="U28" s="621"/>
      <c r="V28" s="621"/>
      <c r="W28" s="621"/>
      <c r="X28" s="621"/>
      <c r="Y28" s="622"/>
      <c r="Z28" s="673">
        <v>0.1</v>
      </c>
      <c r="AA28" s="673"/>
      <c r="AB28" s="673"/>
      <c r="AC28" s="673"/>
      <c r="AD28" s="674">
        <v>3405</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1580334</v>
      </c>
      <c r="CS28" s="621"/>
      <c r="CT28" s="621"/>
      <c r="CU28" s="621"/>
      <c r="CV28" s="621"/>
      <c r="CW28" s="621"/>
      <c r="CX28" s="621"/>
      <c r="CY28" s="622"/>
      <c r="CZ28" s="623">
        <v>18.3</v>
      </c>
      <c r="DA28" s="641"/>
      <c r="DB28" s="641"/>
      <c r="DC28" s="642"/>
      <c r="DD28" s="626">
        <v>1545755</v>
      </c>
      <c r="DE28" s="621"/>
      <c r="DF28" s="621"/>
      <c r="DG28" s="621"/>
      <c r="DH28" s="621"/>
      <c r="DI28" s="621"/>
      <c r="DJ28" s="621"/>
      <c r="DK28" s="622"/>
      <c r="DL28" s="626">
        <v>1545755</v>
      </c>
      <c r="DM28" s="621"/>
      <c r="DN28" s="621"/>
      <c r="DO28" s="621"/>
      <c r="DP28" s="621"/>
      <c r="DQ28" s="621"/>
      <c r="DR28" s="621"/>
      <c r="DS28" s="621"/>
      <c r="DT28" s="621"/>
      <c r="DU28" s="621"/>
      <c r="DV28" s="622"/>
      <c r="DW28" s="643">
        <v>28.4</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33942</v>
      </c>
      <c r="S29" s="621"/>
      <c r="T29" s="621"/>
      <c r="U29" s="621"/>
      <c r="V29" s="621"/>
      <c r="W29" s="621"/>
      <c r="X29" s="621"/>
      <c r="Y29" s="622"/>
      <c r="Z29" s="673">
        <v>0.4</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1580334</v>
      </c>
      <c r="CS29" s="639"/>
      <c r="CT29" s="639"/>
      <c r="CU29" s="639"/>
      <c r="CV29" s="639"/>
      <c r="CW29" s="639"/>
      <c r="CX29" s="639"/>
      <c r="CY29" s="640"/>
      <c r="CZ29" s="623">
        <v>18.3</v>
      </c>
      <c r="DA29" s="641"/>
      <c r="DB29" s="641"/>
      <c r="DC29" s="642"/>
      <c r="DD29" s="626">
        <v>1545755</v>
      </c>
      <c r="DE29" s="639"/>
      <c r="DF29" s="639"/>
      <c r="DG29" s="639"/>
      <c r="DH29" s="639"/>
      <c r="DI29" s="639"/>
      <c r="DJ29" s="639"/>
      <c r="DK29" s="640"/>
      <c r="DL29" s="626">
        <v>1545755</v>
      </c>
      <c r="DM29" s="639"/>
      <c r="DN29" s="639"/>
      <c r="DO29" s="639"/>
      <c r="DP29" s="639"/>
      <c r="DQ29" s="639"/>
      <c r="DR29" s="639"/>
      <c r="DS29" s="639"/>
      <c r="DT29" s="639"/>
      <c r="DU29" s="639"/>
      <c r="DV29" s="640"/>
      <c r="DW29" s="643">
        <v>28.4</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14860</v>
      </c>
      <c r="S30" s="621"/>
      <c r="T30" s="621"/>
      <c r="U30" s="621"/>
      <c r="V30" s="621"/>
      <c r="W30" s="621"/>
      <c r="X30" s="621"/>
      <c r="Y30" s="622"/>
      <c r="Z30" s="673">
        <v>0.2</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99.5</v>
      </c>
      <c r="BH30" s="687"/>
      <c r="BI30" s="687"/>
      <c r="BJ30" s="687"/>
      <c r="BK30" s="687"/>
      <c r="BL30" s="687"/>
      <c r="BM30" s="688">
        <v>97.6</v>
      </c>
      <c r="BN30" s="687"/>
      <c r="BO30" s="687"/>
      <c r="BP30" s="687"/>
      <c r="BQ30" s="689"/>
      <c r="BR30" s="686">
        <v>99.2</v>
      </c>
      <c r="BS30" s="687"/>
      <c r="BT30" s="687"/>
      <c r="BU30" s="687"/>
      <c r="BV30" s="687"/>
      <c r="BW30" s="687"/>
      <c r="BX30" s="688">
        <v>96.9</v>
      </c>
      <c r="BY30" s="687"/>
      <c r="BZ30" s="687"/>
      <c r="CA30" s="687"/>
      <c r="CB30" s="689"/>
      <c r="CD30" s="692"/>
      <c r="CE30" s="693"/>
      <c r="CF30" s="657" t="s">
        <v>292</v>
      </c>
      <c r="CG30" s="654"/>
      <c r="CH30" s="654"/>
      <c r="CI30" s="654"/>
      <c r="CJ30" s="654"/>
      <c r="CK30" s="654"/>
      <c r="CL30" s="654"/>
      <c r="CM30" s="654"/>
      <c r="CN30" s="654"/>
      <c r="CO30" s="654"/>
      <c r="CP30" s="654"/>
      <c r="CQ30" s="655"/>
      <c r="CR30" s="620">
        <v>1470821</v>
      </c>
      <c r="CS30" s="621"/>
      <c r="CT30" s="621"/>
      <c r="CU30" s="621"/>
      <c r="CV30" s="621"/>
      <c r="CW30" s="621"/>
      <c r="CX30" s="621"/>
      <c r="CY30" s="622"/>
      <c r="CZ30" s="623">
        <v>17</v>
      </c>
      <c r="DA30" s="641"/>
      <c r="DB30" s="641"/>
      <c r="DC30" s="642"/>
      <c r="DD30" s="626">
        <v>1437542</v>
      </c>
      <c r="DE30" s="621"/>
      <c r="DF30" s="621"/>
      <c r="DG30" s="621"/>
      <c r="DH30" s="621"/>
      <c r="DI30" s="621"/>
      <c r="DJ30" s="621"/>
      <c r="DK30" s="622"/>
      <c r="DL30" s="626">
        <v>1437542</v>
      </c>
      <c r="DM30" s="621"/>
      <c r="DN30" s="621"/>
      <c r="DO30" s="621"/>
      <c r="DP30" s="621"/>
      <c r="DQ30" s="621"/>
      <c r="DR30" s="621"/>
      <c r="DS30" s="621"/>
      <c r="DT30" s="621"/>
      <c r="DU30" s="621"/>
      <c r="DV30" s="622"/>
      <c r="DW30" s="643">
        <v>26.4</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777260</v>
      </c>
      <c r="S31" s="621"/>
      <c r="T31" s="621"/>
      <c r="U31" s="621"/>
      <c r="V31" s="621"/>
      <c r="W31" s="621"/>
      <c r="X31" s="621"/>
      <c r="Y31" s="622"/>
      <c r="Z31" s="673">
        <v>8.1999999999999993</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99.5</v>
      </c>
      <c r="BH31" s="639"/>
      <c r="BI31" s="639"/>
      <c r="BJ31" s="639"/>
      <c r="BK31" s="639"/>
      <c r="BL31" s="639"/>
      <c r="BM31" s="675">
        <v>97.7</v>
      </c>
      <c r="BN31" s="685"/>
      <c r="BO31" s="685"/>
      <c r="BP31" s="685"/>
      <c r="BQ31" s="649"/>
      <c r="BR31" s="684">
        <v>99.3</v>
      </c>
      <c r="BS31" s="639"/>
      <c r="BT31" s="639"/>
      <c r="BU31" s="639"/>
      <c r="BV31" s="639"/>
      <c r="BW31" s="639"/>
      <c r="BX31" s="675">
        <v>97.5</v>
      </c>
      <c r="BY31" s="685"/>
      <c r="BZ31" s="685"/>
      <c r="CA31" s="685"/>
      <c r="CB31" s="649"/>
      <c r="CD31" s="692"/>
      <c r="CE31" s="693"/>
      <c r="CF31" s="657" t="s">
        <v>296</v>
      </c>
      <c r="CG31" s="654"/>
      <c r="CH31" s="654"/>
      <c r="CI31" s="654"/>
      <c r="CJ31" s="654"/>
      <c r="CK31" s="654"/>
      <c r="CL31" s="654"/>
      <c r="CM31" s="654"/>
      <c r="CN31" s="654"/>
      <c r="CO31" s="654"/>
      <c r="CP31" s="654"/>
      <c r="CQ31" s="655"/>
      <c r="CR31" s="620">
        <v>109513</v>
      </c>
      <c r="CS31" s="639"/>
      <c r="CT31" s="639"/>
      <c r="CU31" s="639"/>
      <c r="CV31" s="639"/>
      <c r="CW31" s="639"/>
      <c r="CX31" s="639"/>
      <c r="CY31" s="640"/>
      <c r="CZ31" s="623">
        <v>1.3</v>
      </c>
      <c r="DA31" s="641"/>
      <c r="DB31" s="641"/>
      <c r="DC31" s="642"/>
      <c r="DD31" s="626">
        <v>108213</v>
      </c>
      <c r="DE31" s="639"/>
      <c r="DF31" s="639"/>
      <c r="DG31" s="639"/>
      <c r="DH31" s="639"/>
      <c r="DI31" s="639"/>
      <c r="DJ31" s="639"/>
      <c r="DK31" s="640"/>
      <c r="DL31" s="626">
        <v>108213</v>
      </c>
      <c r="DM31" s="639"/>
      <c r="DN31" s="639"/>
      <c r="DO31" s="639"/>
      <c r="DP31" s="639"/>
      <c r="DQ31" s="639"/>
      <c r="DR31" s="639"/>
      <c r="DS31" s="639"/>
      <c r="DT31" s="639"/>
      <c r="DU31" s="639"/>
      <c r="DV31" s="640"/>
      <c r="DW31" s="643">
        <v>2</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145361</v>
      </c>
      <c r="S32" s="621"/>
      <c r="T32" s="621"/>
      <c r="U32" s="621"/>
      <c r="V32" s="621"/>
      <c r="W32" s="621"/>
      <c r="X32" s="621"/>
      <c r="Y32" s="622"/>
      <c r="Z32" s="673">
        <v>1.5</v>
      </c>
      <c r="AA32" s="673"/>
      <c r="AB32" s="673"/>
      <c r="AC32" s="673"/>
      <c r="AD32" s="674">
        <v>72</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99.5</v>
      </c>
      <c r="BH32" s="605"/>
      <c r="BI32" s="605"/>
      <c r="BJ32" s="605"/>
      <c r="BK32" s="605"/>
      <c r="BL32" s="605"/>
      <c r="BM32" s="668">
        <v>97.2</v>
      </c>
      <c r="BN32" s="605"/>
      <c r="BO32" s="605"/>
      <c r="BP32" s="605"/>
      <c r="BQ32" s="662"/>
      <c r="BR32" s="683">
        <v>99.1</v>
      </c>
      <c r="BS32" s="605"/>
      <c r="BT32" s="605"/>
      <c r="BU32" s="605"/>
      <c r="BV32" s="605"/>
      <c r="BW32" s="605"/>
      <c r="BX32" s="668">
        <v>96.1</v>
      </c>
      <c r="BY32" s="605"/>
      <c r="BZ32" s="605"/>
      <c r="CA32" s="605"/>
      <c r="CB32" s="662"/>
      <c r="CD32" s="694"/>
      <c r="CE32" s="695"/>
      <c r="CF32" s="657" t="s">
        <v>299</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656949</v>
      </c>
      <c r="S33" s="621"/>
      <c r="T33" s="621"/>
      <c r="U33" s="621"/>
      <c r="V33" s="621"/>
      <c r="W33" s="621"/>
      <c r="X33" s="621"/>
      <c r="Y33" s="622"/>
      <c r="Z33" s="673">
        <v>6.9</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3708644</v>
      </c>
      <c r="CS33" s="639"/>
      <c r="CT33" s="639"/>
      <c r="CU33" s="639"/>
      <c r="CV33" s="639"/>
      <c r="CW33" s="639"/>
      <c r="CX33" s="639"/>
      <c r="CY33" s="640"/>
      <c r="CZ33" s="623">
        <v>42.9</v>
      </c>
      <c r="DA33" s="641"/>
      <c r="DB33" s="641"/>
      <c r="DC33" s="642"/>
      <c r="DD33" s="626">
        <v>2750303</v>
      </c>
      <c r="DE33" s="639"/>
      <c r="DF33" s="639"/>
      <c r="DG33" s="639"/>
      <c r="DH33" s="639"/>
      <c r="DI33" s="639"/>
      <c r="DJ33" s="639"/>
      <c r="DK33" s="640"/>
      <c r="DL33" s="626">
        <v>2254607</v>
      </c>
      <c r="DM33" s="639"/>
      <c r="DN33" s="639"/>
      <c r="DO33" s="639"/>
      <c r="DP33" s="639"/>
      <c r="DQ33" s="639"/>
      <c r="DR33" s="639"/>
      <c r="DS33" s="639"/>
      <c r="DT33" s="639"/>
      <c r="DU33" s="639"/>
      <c r="DV33" s="640"/>
      <c r="DW33" s="643">
        <v>41.4</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1366191</v>
      </c>
      <c r="CS34" s="621"/>
      <c r="CT34" s="621"/>
      <c r="CU34" s="621"/>
      <c r="CV34" s="621"/>
      <c r="CW34" s="621"/>
      <c r="CX34" s="621"/>
      <c r="CY34" s="622"/>
      <c r="CZ34" s="623">
        <v>15.8</v>
      </c>
      <c r="DA34" s="641"/>
      <c r="DB34" s="641"/>
      <c r="DC34" s="642"/>
      <c r="DD34" s="626">
        <v>1005010</v>
      </c>
      <c r="DE34" s="621"/>
      <c r="DF34" s="621"/>
      <c r="DG34" s="621"/>
      <c r="DH34" s="621"/>
      <c r="DI34" s="621"/>
      <c r="DJ34" s="621"/>
      <c r="DK34" s="622"/>
      <c r="DL34" s="626">
        <v>875535</v>
      </c>
      <c r="DM34" s="621"/>
      <c r="DN34" s="621"/>
      <c r="DO34" s="621"/>
      <c r="DP34" s="621"/>
      <c r="DQ34" s="621"/>
      <c r="DR34" s="621"/>
      <c r="DS34" s="621"/>
      <c r="DT34" s="621"/>
      <c r="DU34" s="621"/>
      <c r="DV34" s="622"/>
      <c r="DW34" s="643">
        <v>16.100000000000001</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234349</v>
      </c>
      <c r="S35" s="621"/>
      <c r="T35" s="621"/>
      <c r="U35" s="621"/>
      <c r="V35" s="621"/>
      <c r="W35" s="621"/>
      <c r="X35" s="621"/>
      <c r="Y35" s="622"/>
      <c r="Z35" s="673">
        <v>2.5</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1113616</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107176</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30863</v>
      </c>
      <c r="CS35" s="639"/>
      <c r="CT35" s="639"/>
      <c r="CU35" s="639"/>
      <c r="CV35" s="639"/>
      <c r="CW35" s="639"/>
      <c r="CX35" s="639"/>
      <c r="CY35" s="640"/>
      <c r="CZ35" s="623">
        <v>0.4</v>
      </c>
      <c r="DA35" s="641"/>
      <c r="DB35" s="641"/>
      <c r="DC35" s="642"/>
      <c r="DD35" s="626">
        <v>24189</v>
      </c>
      <c r="DE35" s="639"/>
      <c r="DF35" s="639"/>
      <c r="DG35" s="639"/>
      <c r="DH35" s="639"/>
      <c r="DI35" s="639"/>
      <c r="DJ35" s="639"/>
      <c r="DK35" s="640"/>
      <c r="DL35" s="626">
        <v>24189</v>
      </c>
      <c r="DM35" s="639"/>
      <c r="DN35" s="639"/>
      <c r="DO35" s="639"/>
      <c r="DP35" s="639"/>
      <c r="DQ35" s="639"/>
      <c r="DR35" s="639"/>
      <c r="DS35" s="639"/>
      <c r="DT35" s="639"/>
      <c r="DU35" s="639"/>
      <c r="DV35" s="640"/>
      <c r="DW35" s="643">
        <v>0.4</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9473275</v>
      </c>
      <c r="S36" s="661"/>
      <c r="T36" s="661"/>
      <c r="U36" s="661"/>
      <c r="V36" s="661"/>
      <c r="W36" s="661"/>
      <c r="X36" s="661"/>
      <c r="Y36" s="664"/>
      <c r="Z36" s="665">
        <v>100</v>
      </c>
      <c r="AA36" s="665"/>
      <c r="AB36" s="665"/>
      <c r="AC36" s="665"/>
      <c r="AD36" s="666">
        <v>5209410</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468000</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99239</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1019386</v>
      </c>
      <c r="CS36" s="621"/>
      <c r="CT36" s="621"/>
      <c r="CU36" s="621"/>
      <c r="CV36" s="621"/>
      <c r="CW36" s="621"/>
      <c r="CX36" s="621"/>
      <c r="CY36" s="622"/>
      <c r="CZ36" s="623">
        <v>11.8</v>
      </c>
      <c r="DA36" s="641"/>
      <c r="DB36" s="641"/>
      <c r="DC36" s="642"/>
      <c r="DD36" s="626">
        <v>779370</v>
      </c>
      <c r="DE36" s="621"/>
      <c r="DF36" s="621"/>
      <c r="DG36" s="621"/>
      <c r="DH36" s="621"/>
      <c r="DI36" s="621"/>
      <c r="DJ36" s="621"/>
      <c r="DK36" s="622"/>
      <c r="DL36" s="626">
        <v>686464</v>
      </c>
      <c r="DM36" s="621"/>
      <c r="DN36" s="621"/>
      <c r="DO36" s="621"/>
      <c r="DP36" s="621"/>
      <c r="DQ36" s="621"/>
      <c r="DR36" s="621"/>
      <c r="DS36" s="621"/>
      <c r="DT36" s="621"/>
      <c r="DU36" s="621"/>
      <c r="DV36" s="622"/>
      <c r="DW36" s="643">
        <v>12.6</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60288</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2405</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309095</v>
      </c>
      <c r="CS37" s="639"/>
      <c r="CT37" s="639"/>
      <c r="CU37" s="639"/>
      <c r="CV37" s="639"/>
      <c r="CW37" s="639"/>
      <c r="CX37" s="639"/>
      <c r="CY37" s="640"/>
      <c r="CZ37" s="623">
        <v>3.6</v>
      </c>
      <c r="DA37" s="641"/>
      <c r="DB37" s="641"/>
      <c r="DC37" s="642"/>
      <c r="DD37" s="626">
        <v>305787</v>
      </c>
      <c r="DE37" s="639"/>
      <c r="DF37" s="639"/>
      <c r="DG37" s="639"/>
      <c r="DH37" s="639"/>
      <c r="DI37" s="639"/>
      <c r="DJ37" s="639"/>
      <c r="DK37" s="640"/>
      <c r="DL37" s="626">
        <v>286964</v>
      </c>
      <c r="DM37" s="639"/>
      <c r="DN37" s="639"/>
      <c r="DO37" s="639"/>
      <c r="DP37" s="639"/>
      <c r="DQ37" s="639"/>
      <c r="DR37" s="639"/>
      <c r="DS37" s="639"/>
      <c r="DT37" s="639"/>
      <c r="DU37" s="639"/>
      <c r="DV37" s="640"/>
      <c r="DW37" s="643">
        <v>5.3</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4614</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5231</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1051708</v>
      </c>
      <c r="CS38" s="621"/>
      <c r="CT38" s="621"/>
      <c r="CU38" s="621"/>
      <c r="CV38" s="621"/>
      <c r="CW38" s="621"/>
      <c r="CX38" s="621"/>
      <c r="CY38" s="622"/>
      <c r="CZ38" s="623">
        <v>12.2</v>
      </c>
      <c r="DA38" s="641"/>
      <c r="DB38" s="641"/>
      <c r="DC38" s="642"/>
      <c r="DD38" s="626">
        <v>931734</v>
      </c>
      <c r="DE38" s="621"/>
      <c r="DF38" s="621"/>
      <c r="DG38" s="621"/>
      <c r="DH38" s="621"/>
      <c r="DI38" s="621"/>
      <c r="DJ38" s="621"/>
      <c r="DK38" s="622"/>
      <c r="DL38" s="626">
        <v>668419</v>
      </c>
      <c r="DM38" s="621"/>
      <c r="DN38" s="621"/>
      <c r="DO38" s="621"/>
      <c r="DP38" s="621"/>
      <c r="DQ38" s="621"/>
      <c r="DR38" s="621"/>
      <c r="DS38" s="621"/>
      <c r="DT38" s="621"/>
      <c r="DU38" s="621"/>
      <c r="DV38" s="622"/>
      <c r="DW38" s="643">
        <v>12.3</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v>1620</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110</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240496</v>
      </c>
      <c r="CS39" s="639"/>
      <c r="CT39" s="639"/>
      <c r="CU39" s="639"/>
      <c r="CV39" s="639"/>
      <c r="CW39" s="639"/>
      <c r="CX39" s="639"/>
      <c r="CY39" s="640"/>
      <c r="CZ39" s="623">
        <v>2.8</v>
      </c>
      <c r="DA39" s="641"/>
      <c r="DB39" s="641"/>
      <c r="DC39" s="642"/>
      <c r="DD39" s="626">
        <v>10000</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159552</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123</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t="s">
        <v>324</v>
      </c>
      <c r="CS40" s="621"/>
      <c r="CT40" s="621"/>
      <c r="CU40" s="621"/>
      <c r="CV40" s="621"/>
      <c r="CW40" s="621"/>
      <c r="CX40" s="621"/>
      <c r="CY40" s="622"/>
      <c r="CZ40" s="623" t="s">
        <v>324</v>
      </c>
      <c r="DA40" s="641"/>
      <c r="DB40" s="641"/>
      <c r="DC40" s="642"/>
      <c r="DD40" s="626" t="s">
        <v>324</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419542</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246</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1555153</v>
      </c>
      <c r="CS42" s="621"/>
      <c r="CT42" s="621"/>
      <c r="CU42" s="621"/>
      <c r="CV42" s="621"/>
      <c r="CW42" s="621"/>
      <c r="CX42" s="621"/>
      <c r="CY42" s="622"/>
      <c r="CZ42" s="623">
        <v>18</v>
      </c>
      <c r="DA42" s="624"/>
      <c r="DB42" s="624"/>
      <c r="DC42" s="625"/>
      <c r="DD42" s="626">
        <v>594244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30129</v>
      </c>
      <c r="CS43" s="639"/>
      <c r="CT43" s="639"/>
      <c r="CU43" s="639"/>
      <c r="CV43" s="639"/>
      <c r="CW43" s="639"/>
      <c r="CX43" s="639"/>
      <c r="CY43" s="640"/>
      <c r="CZ43" s="623">
        <v>0.3</v>
      </c>
      <c r="DA43" s="641"/>
      <c r="DB43" s="641"/>
      <c r="DC43" s="642"/>
      <c r="DD43" s="626">
        <v>30129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1291346</v>
      </c>
      <c r="CS44" s="621"/>
      <c r="CT44" s="621"/>
      <c r="CU44" s="621"/>
      <c r="CV44" s="621"/>
      <c r="CW44" s="621"/>
      <c r="CX44" s="621"/>
      <c r="CY44" s="622"/>
      <c r="CZ44" s="623">
        <v>14.9</v>
      </c>
      <c r="DA44" s="624"/>
      <c r="DB44" s="624"/>
      <c r="DC44" s="625"/>
      <c r="DD44" s="626">
        <v>589685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695831</v>
      </c>
      <c r="CS45" s="639"/>
      <c r="CT45" s="639"/>
      <c r="CU45" s="639"/>
      <c r="CV45" s="639"/>
      <c r="CW45" s="639"/>
      <c r="CX45" s="639"/>
      <c r="CY45" s="640"/>
      <c r="CZ45" s="623">
        <v>8.1</v>
      </c>
      <c r="DA45" s="641"/>
      <c r="DB45" s="641"/>
      <c r="DC45" s="642"/>
      <c r="DD45" s="626">
        <v>91138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577611</v>
      </c>
      <c r="CS46" s="621"/>
      <c r="CT46" s="621"/>
      <c r="CU46" s="621"/>
      <c r="CV46" s="621"/>
      <c r="CW46" s="621"/>
      <c r="CX46" s="621"/>
      <c r="CY46" s="622"/>
      <c r="CZ46" s="623">
        <v>6.7</v>
      </c>
      <c r="DA46" s="624"/>
      <c r="DB46" s="624"/>
      <c r="DC46" s="625"/>
      <c r="DD46" s="626">
        <v>481559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263807</v>
      </c>
      <c r="CS47" s="639"/>
      <c r="CT47" s="639"/>
      <c r="CU47" s="639"/>
      <c r="CV47" s="639"/>
      <c r="CW47" s="639"/>
      <c r="CX47" s="639"/>
      <c r="CY47" s="640"/>
      <c r="CZ47" s="623">
        <v>3.1</v>
      </c>
      <c r="DA47" s="641"/>
      <c r="DB47" s="641"/>
      <c r="DC47" s="642"/>
      <c r="DD47" s="626">
        <v>4559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8642276</v>
      </c>
      <c r="CS49" s="605"/>
      <c r="CT49" s="605"/>
      <c r="CU49" s="605"/>
      <c r="CV49" s="605"/>
      <c r="CW49" s="605"/>
      <c r="CX49" s="605"/>
      <c r="CY49" s="606"/>
      <c r="CZ49" s="607">
        <v>100</v>
      </c>
      <c r="DA49" s="608"/>
      <c r="DB49" s="608"/>
      <c r="DC49" s="609"/>
      <c r="DD49" s="610">
        <v>5996462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1" t="s">
        <v>344</v>
      </c>
      <c r="DK2" s="1142"/>
      <c r="DL2" s="1142"/>
      <c r="DM2" s="1142"/>
      <c r="DN2" s="1142"/>
      <c r="DO2" s="1143"/>
      <c r="DP2" s="202"/>
      <c r="DQ2" s="1141" t="s">
        <v>345</v>
      </c>
      <c r="DR2" s="1142"/>
      <c r="DS2" s="1142"/>
      <c r="DT2" s="1142"/>
      <c r="DU2" s="1142"/>
      <c r="DV2" s="1142"/>
      <c r="DW2" s="1142"/>
      <c r="DX2" s="1142"/>
      <c r="DY2" s="1142"/>
      <c r="DZ2" s="1143"/>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4" t="s">
        <v>346</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4"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30" t="s">
        <v>362</v>
      </c>
      <c r="DH5" s="1131"/>
      <c r="DI5" s="1131"/>
      <c r="DJ5" s="1131"/>
      <c r="DK5" s="1132"/>
      <c r="DL5" s="1130" t="s">
        <v>363</v>
      </c>
      <c r="DM5" s="1131"/>
      <c r="DN5" s="1131"/>
      <c r="DO5" s="1131"/>
      <c r="DP5" s="1132"/>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5"/>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3"/>
      <c r="DH6" s="1134"/>
      <c r="DI6" s="1134"/>
      <c r="DJ6" s="1134"/>
      <c r="DK6" s="1135"/>
      <c r="DL6" s="1133"/>
      <c r="DM6" s="1134"/>
      <c r="DN6" s="1134"/>
      <c r="DO6" s="1134"/>
      <c r="DP6" s="1135"/>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6">
        <v>9473</v>
      </c>
      <c r="R7" s="1137"/>
      <c r="S7" s="1137"/>
      <c r="T7" s="1137"/>
      <c r="U7" s="1137"/>
      <c r="V7" s="1137">
        <v>8642</v>
      </c>
      <c r="W7" s="1137"/>
      <c r="X7" s="1137"/>
      <c r="Y7" s="1137"/>
      <c r="Z7" s="1137"/>
      <c r="AA7" s="1137">
        <f>Q7-V7</f>
        <v>831</v>
      </c>
      <c r="AB7" s="1137"/>
      <c r="AC7" s="1137"/>
      <c r="AD7" s="1137"/>
      <c r="AE7" s="1084"/>
      <c r="AF7" s="1138">
        <v>622</v>
      </c>
      <c r="AG7" s="1139"/>
      <c r="AH7" s="1139"/>
      <c r="AI7" s="1139"/>
      <c r="AJ7" s="1140"/>
      <c r="AK7" s="1123">
        <v>1</v>
      </c>
      <c r="AL7" s="1124"/>
      <c r="AM7" s="1124"/>
      <c r="AN7" s="1124"/>
      <c r="AO7" s="1124"/>
      <c r="AP7" s="1124">
        <v>10348</v>
      </c>
      <c r="AQ7" s="1124"/>
      <c r="AR7" s="1124"/>
      <c r="AS7" s="1124"/>
      <c r="AT7" s="1124"/>
      <c r="AU7" s="1125"/>
      <c r="AV7" s="1125"/>
      <c r="AW7" s="1125"/>
      <c r="AX7" s="1125"/>
      <c r="AY7" s="1126"/>
      <c r="AZ7" s="205"/>
      <c r="BA7" s="205"/>
      <c r="BB7" s="205"/>
      <c r="BC7" s="205"/>
      <c r="BD7" s="205"/>
      <c r="BE7" s="206"/>
      <c r="BF7" s="206"/>
      <c r="BG7" s="206"/>
      <c r="BH7" s="206"/>
      <c r="BI7" s="206"/>
      <c r="BJ7" s="206"/>
      <c r="BK7" s="206"/>
      <c r="BL7" s="206"/>
      <c r="BM7" s="206"/>
      <c r="BN7" s="206"/>
      <c r="BO7" s="206"/>
      <c r="BP7" s="206"/>
      <c r="BQ7" s="212">
        <v>1</v>
      </c>
      <c r="BR7" s="213"/>
      <c r="BS7" s="1127" t="s">
        <v>546</v>
      </c>
      <c r="BT7" s="1128"/>
      <c r="BU7" s="1128"/>
      <c r="BV7" s="1128"/>
      <c r="BW7" s="1128"/>
      <c r="BX7" s="1128"/>
      <c r="BY7" s="1128"/>
      <c r="BZ7" s="1128"/>
      <c r="CA7" s="1128"/>
      <c r="CB7" s="1128"/>
      <c r="CC7" s="1128"/>
      <c r="CD7" s="1128"/>
      <c r="CE7" s="1128"/>
      <c r="CF7" s="1128"/>
      <c r="CG7" s="1129"/>
      <c r="CH7" s="1120">
        <v>0</v>
      </c>
      <c r="CI7" s="1121"/>
      <c r="CJ7" s="1121"/>
      <c r="CK7" s="1121"/>
      <c r="CL7" s="1122"/>
      <c r="CM7" s="1120">
        <v>11</v>
      </c>
      <c r="CN7" s="1121"/>
      <c r="CO7" s="1121"/>
      <c r="CP7" s="1121"/>
      <c r="CQ7" s="1122"/>
      <c r="CR7" s="1120">
        <v>8</v>
      </c>
      <c r="CS7" s="1121"/>
      <c r="CT7" s="1121"/>
      <c r="CU7" s="1121"/>
      <c r="CV7" s="1122"/>
      <c r="CW7" s="1120" t="s">
        <v>478</v>
      </c>
      <c r="CX7" s="1121"/>
      <c r="CY7" s="1121"/>
      <c r="CZ7" s="1121"/>
      <c r="DA7" s="1122"/>
      <c r="DB7" s="1120" t="s">
        <v>478</v>
      </c>
      <c r="DC7" s="1121"/>
      <c r="DD7" s="1121"/>
      <c r="DE7" s="1121"/>
      <c r="DF7" s="1122"/>
      <c r="DG7" s="1120" t="s">
        <v>478</v>
      </c>
      <c r="DH7" s="1121"/>
      <c r="DI7" s="1121"/>
      <c r="DJ7" s="1121"/>
      <c r="DK7" s="1122"/>
      <c r="DL7" s="1120" t="s">
        <v>478</v>
      </c>
      <c r="DM7" s="1121"/>
      <c r="DN7" s="1121"/>
      <c r="DO7" s="1121"/>
      <c r="DP7" s="1122"/>
      <c r="DQ7" s="1120" t="s">
        <v>478</v>
      </c>
      <c r="DR7" s="1121"/>
      <c r="DS7" s="1121"/>
      <c r="DT7" s="1121"/>
      <c r="DU7" s="1122"/>
      <c r="DV7" s="1146"/>
      <c r="DW7" s="1147"/>
      <c r="DX7" s="1147"/>
      <c r="DY7" s="1147"/>
      <c r="DZ7" s="1148"/>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8"/>
      <c r="AL8" s="1119"/>
      <c r="AM8" s="1119"/>
      <c r="AN8" s="1119"/>
      <c r="AO8" s="1119"/>
      <c r="AP8" s="1119"/>
      <c r="AQ8" s="1119"/>
      <c r="AR8" s="1119"/>
      <c r="AS8" s="1119"/>
      <c r="AT8" s="1119"/>
      <c r="AU8" s="1116"/>
      <c r="AV8" s="1116"/>
      <c r="AW8" s="1116"/>
      <c r="AX8" s="1116"/>
      <c r="AY8" s="1117"/>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8"/>
      <c r="AL9" s="1119"/>
      <c r="AM9" s="1119"/>
      <c r="AN9" s="1119"/>
      <c r="AO9" s="1119"/>
      <c r="AP9" s="1119"/>
      <c r="AQ9" s="1119"/>
      <c r="AR9" s="1119"/>
      <c r="AS9" s="1119"/>
      <c r="AT9" s="1119"/>
      <c r="AU9" s="1116"/>
      <c r="AV9" s="1116"/>
      <c r="AW9" s="1116"/>
      <c r="AX9" s="1116"/>
      <c r="AY9" s="1117"/>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8"/>
      <c r="AL10" s="1119"/>
      <c r="AM10" s="1119"/>
      <c r="AN10" s="1119"/>
      <c r="AO10" s="1119"/>
      <c r="AP10" s="1119"/>
      <c r="AQ10" s="1119"/>
      <c r="AR10" s="1119"/>
      <c r="AS10" s="1119"/>
      <c r="AT10" s="1119"/>
      <c r="AU10" s="1116"/>
      <c r="AV10" s="1116"/>
      <c r="AW10" s="1116"/>
      <c r="AX10" s="1116"/>
      <c r="AY10" s="1117"/>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8"/>
      <c r="AL11" s="1119"/>
      <c r="AM11" s="1119"/>
      <c r="AN11" s="1119"/>
      <c r="AO11" s="1119"/>
      <c r="AP11" s="1119"/>
      <c r="AQ11" s="1119"/>
      <c r="AR11" s="1119"/>
      <c r="AS11" s="1119"/>
      <c r="AT11" s="1119"/>
      <c r="AU11" s="1116"/>
      <c r="AV11" s="1116"/>
      <c r="AW11" s="1116"/>
      <c r="AX11" s="1116"/>
      <c r="AY11" s="1117"/>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8"/>
      <c r="AL12" s="1119"/>
      <c r="AM12" s="1119"/>
      <c r="AN12" s="1119"/>
      <c r="AO12" s="1119"/>
      <c r="AP12" s="1119"/>
      <c r="AQ12" s="1119"/>
      <c r="AR12" s="1119"/>
      <c r="AS12" s="1119"/>
      <c r="AT12" s="1119"/>
      <c r="AU12" s="1116"/>
      <c r="AV12" s="1116"/>
      <c r="AW12" s="1116"/>
      <c r="AX12" s="1116"/>
      <c r="AY12" s="1117"/>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8"/>
      <c r="AL13" s="1119"/>
      <c r="AM13" s="1119"/>
      <c r="AN13" s="1119"/>
      <c r="AO13" s="1119"/>
      <c r="AP13" s="1119"/>
      <c r="AQ13" s="1119"/>
      <c r="AR13" s="1119"/>
      <c r="AS13" s="1119"/>
      <c r="AT13" s="1119"/>
      <c r="AU13" s="1116"/>
      <c r="AV13" s="1116"/>
      <c r="AW13" s="1116"/>
      <c r="AX13" s="1116"/>
      <c r="AY13" s="1117"/>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8"/>
      <c r="AL14" s="1119"/>
      <c r="AM14" s="1119"/>
      <c r="AN14" s="1119"/>
      <c r="AO14" s="1119"/>
      <c r="AP14" s="1119"/>
      <c r="AQ14" s="1119"/>
      <c r="AR14" s="1119"/>
      <c r="AS14" s="1119"/>
      <c r="AT14" s="1119"/>
      <c r="AU14" s="1116"/>
      <c r="AV14" s="1116"/>
      <c r="AW14" s="1116"/>
      <c r="AX14" s="1116"/>
      <c r="AY14" s="1117"/>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8"/>
      <c r="AL15" s="1119"/>
      <c r="AM15" s="1119"/>
      <c r="AN15" s="1119"/>
      <c r="AO15" s="1119"/>
      <c r="AP15" s="1119"/>
      <c r="AQ15" s="1119"/>
      <c r="AR15" s="1119"/>
      <c r="AS15" s="1119"/>
      <c r="AT15" s="1119"/>
      <c r="AU15" s="1116"/>
      <c r="AV15" s="1116"/>
      <c r="AW15" s="1116"/>
      <c r="AX15" s="1116"/>
      <c r="AY15" s="1117"/>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8"/>
      <c r="AL16" s="1119"/>
      <c r="AM16" s="1119"/>
      <c r="AN16" s="1119"/>
      <c r="AO16" s="1119"/>
      <c r="AP16" s="1119"/>
      <c r="AQ16" s="1119"/>
      <c r="AR16" s="1119"/>
      <c r="AS16" s="1119"/>
      <c r="AT16" s="1119"/>
      <c r="AU16" s="1116"/>
      <c r="AV16" s="1116"/>
      <c r="AW16" s="1116"/>
      <c r="AX16" s="1116"/>
      <c r="AY16" s="1117"/>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8"/>
      <c r="AL17" s="1119"/>
      <c r="AM17" s="1119"/>
      <c r="AN17" s="1119"/>
      <c r="AO17" s="1119"/>
      <c r="AP17" s="1119"/>
      <c r="AQ17" s="1119"/>
      <c r="AR17" s="1119"/>
      <c r="AS17" s="1119"/>
      <c r="AT17" s="1119"/>
      <c r="AU17" s="1116"/>
      <c r="AV17" s="1116"/>
      <c r="AW17" s="1116"/>
      <c r="AX17" s="1116"/>
      <c r="AY17" s="1117"/>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8"/>
      <c r="AL18" s="1119"/>
      <c r="AM18" s="1119"/>
      <c r="AN18" s="1119"/>
      <c r="AO18" s="1119"/>
      <c r="AP18" s="1119"/>
      <c r="AQ18" s="1119"/>
      <c r="AR18" s="1119"/>
      <c r="AS18" s="1119"/>
      <c r="AT18" s="1119"/>
      <c r="AU18" s="1116"/>
      <c r="AV18" s="1116"/>
      <c r="AW18" s="1116"/>
      <c r="AX18" s="1116"/>
      <c r="AY18" s="1117"/>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8"/>
      <c r="AL19" s="1119"/>
      <c r="AM19" s="1119"/>
      <c r="AN19" s="1119"/>
      <c r="AO19" s="1119"/>
      <c r="AP19" s="1119"/>
      <c r="AQ19" s="1119"/>
      <c r="AR19" s="1119"/>
      <c r="AS19" s="1119"/>
      <c r="AT19" s="1119"/>
      <c r="AU19" s="1116"/>
      <c r="AV19" s="1116"/>
      <c r="AW19" s="1116"/>
      <c r="AX19" s="1116"/>
      <c r="AY19" s="1117"/>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8"/>
      <c r="AL20" s="1119"/>
      <c r="AM20" s="1119"/>
      <c r="AN20" s="1119"/>
      <c r="AO20" s="1119"/>
      <c r="AP20" s="1119"/>
      <c r="AQ20" s="1119"/>
      <c r="AR20" s="1119"/>
      <c r="AS20" s="1119"/>
      <c r="AT20" s="1119"/>
      <c r="AU20" s="1116"/>
      <c r="AV20" s="1116"/>
      <c r="AW20" s="1116"/>
      <c r="AX20" s="1116"/>
      <c r="AY20" s="1117"/>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8"/>
      <c r="AL21" s="1119"/>
      <c r="AM21" s="1119"/>
      <c r="AN21" s="1119"/>
      <c r="AO21" s="1119"/>
      <c r="AP21" s="1119"/>
      <c r="AQ21" s="1119"/>
      <c r="AR21" s="1119"/>
      <c r="AS21" s="1119"/>
      <c r="AT21" s="1119"/>
      <c r="AU21" s="1116"/>
      <c r="AV21" s="1116"/>
      <c r="AW21" s="1116"/>
      <c r="AX21" s="1116"/>
      <c r="AY21" s="1117"/>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3"/>
      <c r="R22" s="1114"/>
      <c r="S22" s="1114"/>
      <c r="T22" s="1114"/>
      <c r="U22" s="1114"/>
      <c r="V22" s="1114"/>
      <c r="W22" s="1114"/>
      <c r="X22" s="1114"/>
      <c r="Y22" s="1114"/>
      <c r="Z22" s="1114"/>
      <c r="AA22" s="1114"/>
      <c r="AB22" s="1114"/>
      <c r="AC22" s="1114"/>
      <c r="AD22" s="1114"/>
      <c r="AE22" s="1115"/>
      <c r="AF22" s="1048"/>
      <c r="AG22" s="1049"/>
      <c r="AH22" s="1049"/>
      <c r="AI22" s="1049"/>
      <c r="AJ22" s="1050"/>
      <c r="AK22" s="1109"/>
      <c r="AL22" s="1110"/>
      <c r="AM22" s="1110"/>
      <c r="AN22" s="1110"/>
      <c r="AO22" s="1110"/>
      <c r="AP22" s="1110"/>
      <c r="AQ22" s="1110"/>
      <c r="AR22" s="1110"/>
      <c r="AS22" s="1110"/>
      <c r="AT22" s="1110"/>
      <c r="AU22" s="1111"/>
      <c r="AV22" s="1111"/>
      <c r="AW22" s="1111"/>
      <c r="AX22" s="1111"/>
      <c r="AY22" s="1112"/>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9">
        <f t="shared" ref="Q23:AA23" si="0">Q7</f>
        <v>9473</v>
      </c>
      <c r="R23" s="1100"/>
      <c r="S23" s="1100"/>
      <c r="T23" s="1100"/>
      <c r="U23" s="1100"/>
      <c r="V23" s="1100">
        <f t="shared" si="0"/>
        <v>8642</v>
      </c>
      <c r="W23" s="1100"/>
      <c r="X23" s="1100"/>
      <c r="Y23" s="1100"/>
      <c r="Z23" s="1100"/>
      <c r="AA23" s="1100">
        <f t="shared" si="0"/>
        <v>831</v>
      </c>
      <c r="AB23" s="1100"/>
      <c r="AC23" s="1100"/>
      <c r="AD23" s="1100"/>
      <c r="AE23" s="1101"/>
      <c r="AF23" s="1102">
        <v>622</v>
      </c>
      <c r="AG23" s="1100"/>
      <c r="AH23" s="1100"/>
      <c r="AI23" s="1100"/>
      <c r="AJ23" s="1103"/>
      <c r="AK23" s="1104"/>
      <c r="AL23" s="1105"/>
      <c r="AM23" s="1105"/>
      <c r="AN23" s="1105"/>
      <c r="AO23" s="1105"/>
      <c r="AP23" s="1101">
        <f t="shared" ref="AP23" si="1">$AP$7</f>
        <v>10348</v>
      </c>
      <c r="AQ23" s="1097"/>
      <c r="AR23" s="1097"/>
      <c r="AS23" s="1097"/>
      <c r="AT23" s="1106"/>
      <c r="AU23" s="1107"/>
      <c r="AV23" s="1107"/>
      <c r="AW23" s="1107"/>
      <c r="AX23" s="1107"/>
      <c r="AY23" s="1108"/>
      <c r="AZ23" s="1096" t="s">
        <v>112</v>
      </c>
      <c r="BA23" s="1097"/>
      <c r="BB23" s="1097"/>
      <c r="BC23" s="1097"/>
      <c r="BD23" s="1098"/>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5" t="s">
        <v>369</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4" t="s">
        <v>370</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90" t="s">
        <v>374</v>
      </c>
      <c r="AG26" s="1037"/>
      <c r="AH26" s="1037"/>
      <c r="AI26" s="1037"/>
      <c r="AJ26" s="1091"/>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2"/>
      <c r="AG27" s="1040"/>
      <c r="AH27" s="1040"/>
      <c r="AI27" s="1040"/>
      <c r="AJ27" s="1093"/>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379</v>
      </c>
      <c r="C28" s="1080"/>
      <c r="D28" s="1080"/>
      <c r="E28" s="1080"/>
      <c r="F28" s="1080"/>
      <c r="G28" s="1080"/>
      <c r="H28" s="1080"/>
      <c r="I28" s="1080"/>
      <c r="J28" s="1080"/>
      <c r="K28" s="1080"/>
      <c r="L28" s="1080"/>
      <c r="M28" s="1080"/>
      <c r="N28" s="1080"/>
      <c r="O28" s="1080"/>
      <c r="P28" s="1081"/>
      <c r="Q28" s="1082">
        <v>2533</v>
      </c>
      <c r="R28" s="1083"/>
      <c r="S28" s="1083"/>
      <c r="T28" s="1083"/>
      <c r="U28" s="1083"/>
      <c r="V28" s="1083">
        <v>2426</v>
      </c>
      <c r="W28" s="1083"/>
      <c r="X28" s="1083"/>
      <c r="Y28" s="1083"/>
      <c r="Z28" s="1083"/>
      <c r="AA28" s="1084">
        <f t="shared" ref="AA28:AA34" si="2">Q28-V28</f>
        <v>107</v>
      </c>
      <c r="AB28" s="1085"/>
      <c r="AC28" s="1085"/>
      <c r="AD28" s="1085"/>
      <c r="AE28" s="1086"/>
      <c r="AF28" s="1087">
        <v>107</v>
      </c>
      <c r="AG28" s="1083"/>
      <c r="AH28" s="1083"/>
      <c r="AI28" s="1083"/>
      <c r="AJ28" s="1088"/>
      <c r="AK28" s="1089">
        <v>144</v>
      </c>
      <c r="AL28" s="1075"/>
      <c r="AM28" s="1075"/>
      <c r="AN28" s="1075"/>
      <c r="AO28" s="1075"/>
      <c r="AP28" s="1075" t="s">
        <v>478</v>
      </c>
      <c r="AQ28" s="1075"/>
      <c r="AR28" s="1075"/>
      <c r="AS28" s="1075"/>
      <c r="AT28" s="1075"/>
      <c r="AU28" s="1075" t="s">
        <v>478</v>
      </c>
      <c r="AV28" s="1075"/>
      <c r="AW28" s="1075"/>
      <c r="AX28" s="1075"/>
      <c r="AY28" s="1075"/>
      <c r="AZ28" s="1076" t="s">
        <v>478</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380</v>
      </c>
      <c r="C29" s="1067"/>
      <c r="D29" s="1067"/>
      <c r="E29" s="1067"/>
      <c r="F29" s="1067"/>
      <c r="G29" s="1067"/>
      <c r="H29" s="1067"/>
      <c r="I29" s="1067"/>
      <c r="J29" s="1067"/>
      <c r="K29" s="1067"/>
      <c r="L29" s="1067"/>
      <c r="M29" s="1067"/>
      <c r="N29" s="1067"/>
      <c r="O29" s="1067"/>
      <c r="P29" s="1068"/>
      <c r="Q29" s="1072">
        <v>280</v>
      </c>
      <c r="R29" s="1073"/>
      <c r="S29" s="1073"/>
      <c r="T29" s="1073"/>
      <c r="U29" s="1073"/>
      <c r="V29" s="1073">
        <v>275</v>
      </c>
      <c r="W29" s="1073"/>
      <c r="X29" s="1073"/>
      <c r="Y29" s="1073"/>
      <c r="Z29" s="1073"/>
      <c r="AA29" s="1074">
        <f t="shared" si="2"/>
        <v>5</v>
      </c>
      <c r="AB29" s="1049"/>
      <c r="AC29" s="1049"/>
      <c r="AD29" s="1049"/>
      <c r="AE29" s="1050"/>
      <c r="AF29" s="1048">
        <v>5</v>
      </c>
      <c r="AG29" s="1049"/>
      <c r="AH29" s="1049"/>
      <c r="AI29" s="1049"/>
      <c r="AJ29" s="1050"/>
      <c r="AK29" s="1009">
        <v>180</v>
      </c>
      <c r="AL29" s="1000"/>
      <c r="AM29" s="1000"/>
      <c r="AN29" s="1000"/>
      <c r="AO29" s="1000"/>
      <c r="AP29" s="1000" t="s">
        <v>478</v>
      </c>
      <c r="AQ29" s="1000"/>
      <c r="AR29" s="1000"/>
      <c r="AS29" s="1000"/>
      <c r="AT29" s="1000"/>
      <c r="AU29" s="1000" t="s">
        <v>478</v>
      </c>
      <c r="AV29" s="1000"/>
      <c r="AW29" s="1000"/>
      <c r="AX29" s="1000"/>
      <c r="AY29" s="1000"/>
      <c r="AZ29" s="1071" t="s">
        <v>478</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381</v>
      </c>
      <c r="C30" s="1067"/>
      <c r="D30" s="1067"/>
      <c r="E30" s="1067"/>
      <c r="F30" s="1067"/>
      <c r="G30" s="1067"/>
      <c r="H30" s="1067"/>
      <c r="I30" s="1067"/>
      <c r="J30" s="1067"/>
      <c r="K30" s="1067"/>
      <c r="L30" s="1067"/>
      <c r="M30" s="1067"/>
      <c r="N30" s="1067"/>
      <c r="O30" s="1067"/>
      <c r="P30" s="1068"/>
      <c r="Q30" s="1072">
        <v>1586</v>
      </c>
      <c r="R30" s="1073"/>
      <c r="S30" s="1073"/>
      <c r="T30" s="1073"/>
      <c r="U30" s="1073"/>
      <c r="V30" s="1073">
        <v>1555</v>
      </c>
      <c r="W30" s="1073"/>
      <c r="X30" s="1073"/>
      <c r="Y30" s="1073"/>
      <c r="Z30" s="1073"/>
      <c r="AA30" s="1074">
        <f t="shared" si="2"/>
        <v>31</v>
      </c>
      <c r="AB30" s="1049"/>
      <c r="AC30" s="1049"/>
      <c r="AD30" s="1049"/>
      <c r="AE30" s="1050"/>
      <c r="AF30" s="1048">
        <v>25</v>
      </c>
      <c r="AG30" s="1049"/>
      <c r="AH30" s="1049"/>
      <c r="AI30" s="1049"/>
      <c r="AJ30" s="1050"/>
      <c r="AK30" s="1009">
        <v>213</v>
      </c>
      <c r="AL30" s="1000"/>
      <c r="AM30" s="1000"/>
      <c r="AN30" s="1000"/>
      <c r="AO30" s="1000"/>
      <c r="AP30" s="1000" t="s">
        <v>478</v>
      </c>
      <c r="AQ30" s="1000"/>
      <c r="AR30" s="1000"/>
      <c r="AS30" s="1000"/>
      <c r="AT30" s="1000"/>
      <c r="AU30" s="1000" t="s">
        <v>478</v>
      </c>
      <c r="AV30" s="1000"/>
      <c r="AW30" s="1000"/>
      <c r="AX30" s="1000"/>
      <c r="AY30" s="1000"/>
      <c r="AZ30" s="1071" t="s">
        <v>478</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382</v>
      </c>
      <c r="C31" s="1067"/>
      <c r="D31" s="1067"/>
      <c r="E31" s="1067"/>
      <c r="F31" s="1067"/>
      <c r="G31" s="1067"/>
      <c r="H31" s="1067"/>
      <c r="I31" s="1067"/>
      <c r="J31" s="1067"/>
      <c r="K31" s="1067"/>
      <c r="L31" s="1067"/>
      <c r="M31" s="1067"/>
      <c r="N31" s="1067"/>
      <c r="O31" s="1067"/>
      <c r="P31" s="1068"/>
      <c r="Q31" s="1072">
        <v>162</v>
      </c>
      <c r="R31" s="1073"/>
      <c r="S31" s="1073"/>
      <c r="T31" s="1073"/>
      <c r="U31" s="1073"/>
      <c r="V31" s="1073">
        <v>124</v>
      </c>
      <c r="W31" s="1073"/>
      <c r="X31" s="1073"/>
      <c r="Y31" s="1073"/>
      <c r="Z31" s="1073"/>
      <c r="AA31" s="1074">
        <f t="shared" si="2"/>
        <v>38</v>
      </c>
      <c r="AB31" s="1049"/>
      <c r="AC31" s="1049"/>
      <c r="AD31" s="1049"/>
      <c r="AE31" s="1050"/>
      <c r="AF31" s="1048">
        <v>305</v>
      </c>
      <c r="AG31" s="1049"/>
      <c r="AH31" s="1049"/>
      <c r="AI31" s="1049"/>
      <c r="AJ31" s="1050"/>
      <c r="AK31" s="1009" t="s">
        <v>478</v>
      </c>
      <c r="AL31" s="1000"/>
      <c r="AM31" s="1000"/>
      <c r="AN31" s="1000"/>
      <c r="AO31" s="1000"/>
      <c r="AP31" s="1000">
        <v>273</v>
      </c>
      <c r="AQ31" s="1000"/>
      <c r="AR31" s="1000"/>
      <c r="AS31" s="1000"/>
      <c r="AT31" s="1000"/>
      <c r="AU31" s="1000">
        <v>4</v>
      </c>
      <c r="AV31" s="1000"/>
      <c r="AW31" s="1000"/>
      <c r="AX31" s="1000"/>
      <c r="AY31" s="1000"/>
      <c r="AZ31" s="1071" t="s">
        <v>478</v>
      </c>
      <c r="BA31" s="1071"/>
      <c r="BB31" s="1071"/>
      <c r="BC31" s="1071"/>
      <c r="BD31" s="1071"/>
      <c r="BE31" s="1061" t="s">
        <v>383</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384</v>
      </c>
      <c r="C32" s="1067"/>
      <c r="D32" s="1067"/>
      <c r="E32" s="1067"/>
      <c r="F32" s="1067"/>
      <c r="G32" s="1067"/>
      <c r="H32" s="1067"/>
      <c r="I32" s="1067"/>
      <c r="J32" s="1067"/>
      <c r="K32" s="1067"/>
      <c r="L32" s="1067"/>
      <c r="M32" s="1067"/>
      <c r="N32" s="1067"/>
      <c r="O32" s="1067"/>
      <c r="P32" s="1068"/>
      <c r="Q32" s="1072">
        <v>288</v>
      </c>
      <c r="R32" s="1073"/>
      <c r="S32" s="1073"/>
      <c r="T32" s="1073"/>
      <c r="U32" s="1073"/>
      <c r="V32" s="1073">
        <v>284</v>
      </c>
      <c r="W32" s="1073"/>
      <c r="X32" s="1073"/>
      <c r="Y32" s="1073"/>
      <c r="Z32" s="1073"/>
      <c r="AA32" s="1074">
        <f t="shared" si="2"/>
        <v>4</v>
      </c>
      <c r="AB32" s="1049"/>
      <c r="AC32" s="1049"/>
      <c r="AD32" s="1049"/>
      <c r="AE32" s="1050"/>
      <c r="AF32" s="1048">
        <v>4</v>
      </c>
      <c r="AG32" s="1049"/>
      <c r="AH32" s="1049"/>
      <c r="AI32" s="1049"/>
      <c r="AJ32" s="1050"/>
      <c r="AK32" s="1009">
        <v>235</v>
      </c>
      <c r="AL32" s="1000"/>
      <c r="AM32" s="1000"/>
      <c r="AN32" s="1000"/>
      <c r="AO32" s="1000"/>
      <c r="AP32" s="1000">
        <v>2278</v>
      </c>
      <c r="AQ32" s="1000"/>
      <c r="AR32" s="1000"/>
      <c r="AS32" s="1000"/>
      <c r="AT32" s="1000"/>
      <c r="AU32" s="1000">
        <v>1978</v>
      </c>
      <c r="AV32" s="1000"/>
      <c r="AW32" s="1000"/>
      <c r="AX32" s="1000"/>
      <c r="AY32" s="1000"/>
      <c r="AZ32" s="1071" t="s">
        <v>478</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386</v>
      </c>
      <c r="C33" s="1067"/>
      <c r="D33" s="1067"/>
      <c r="E33" s="1067"/>
      <c r="F33" s="1067"/>
      <c r="G33" s="1067"/>
      <c r="H33" s="1067"/>
      <c r="I33" s="1067"/>
      <c r="J33" s="1067"/>
      <c r="K33" s="1067"/>
      <c r="L33" s="1067"/>
      <c r="M33" s="1067"/>
      <c r="N33" s="1067"/>
      <c r="O33" s="1067"/>
      <c r="P33" s="1068"/>
      <c r="Q33" s="1072">
        <v>545</v>
      </c>
      <c r="R33" s="1073"/>
      <c r="S33" s="1073"/>
      <c r="T33" s="1073"/>
      <c r="U33" s="1073"/>
      <c r="V33" s="1073">
        <v>540</v>
      </c>
      <c r="W33" s="1073"/>
      <c r="X33" s="1073"/>
      <c r="Y33" s="1073"/>
      <c r="Z33" s="1073"/>
      <c r="AA33" s="1074">
        <f t="shared" si="2"/>
        <v>5</v>
      </c>
      <c r="AB33" s="1049"/>
      <c r="AC33" s="1049"/>
      <c r="AD33" s="1049"/>
      <c r="AE33" s="1050"/>
      <c r="AF33" s="1048">
        <v>5</v>
      </c>
      <c r="AG33" s="1049"/>
      <c r="AH33" s="1049"/>
      <c r="AI33" s="1049"/>
      <c r="AJ33" s="1050"/>
      <c r="AK33" s="1009">
        <v>233</v>
      </c>
      <c r="AL33" s="1000"/>
      <c r="AM33" s="1000"/>
      <c r="AN33" s="1000"/>
      <c r="AO33" s="1000"/>
      <c r="AP33" s="1000">
        <v>4010</v>
      </c>
      <c r="AQ33" s="1000"/>
      <c r="AR33" s="1000"/>
      <c r="AS33" s="1000"/>
      <c r="AT33" s="1000"/>
      <c r="AU33" s="1000">
        <v>3545</v>
      </c>
      <c r="AV33" s="1000"/>
      <c r="AW33" s="1000"/>
      <c r="AX33" s="1000"/>
      <c r="AY33" s="1000"/>
      <c r="AZ33" s="1071" t="s">
        <v>478</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387</v>
      </c>
      <c r="C34" s="1067"/>
      <c r="D34" s="1067"/>
      <c r="E34" s="1067"/>
      <c r="F34" s="1067"/>
      <c r="G34" s="1067"/>
      <c r="H34" s="1067"/>
      <c r="I34" s="1067"/>
      <c r="J34" s="1067"/>
      <c r="K34" s="1067"/>
      <c r="L34" s="1067"/>
      <c r="M34" s="1067"/>
      <c r="N34" s="1067"/>
      <c r="O34" s="1067"/>
      <c r="P34" s="1068"/>
      <c r="Q34" s="1072">
        <v>236</v>
      </c>
      <c r="R34" s="1073"/>
      <c r="S34" s="1073"/>
      <c r="T34" s="1073"/>
      <c r="U34" s="1073"/>
      <c r="V34" s="1073">
        <v>227</v>
      </c>
      <c r="W34" s="1073"/>
      <c r="X34" s="1073"/>
      <c r="Y34" s="1073"/>
      <c r="Z34" s="1073"/>
      <c r="AA34" s="1074">
        <f t="shared" si="2"/>
        <v>9</v>
      </c>
      <c r="AB34" s="1049"/>
      <c r="AC34" s="1049"/>
      <c r="AD34" s="1049"/>
      <c r="AE34" s="1050"/>
      <c r="AF34" s="1048">
        <v>9</v>
      </c>
      <c r="AG34" s="1049"/>
      <c r="AH34" s="1049"/>
      <c r="AI34" s="1049"/>
      <c r="AJ34" s="1050"/>
      <c r="AK34" s="1009">
        <v>5</v>
      </c>
      <c r="AL34" s="1000"/>
      <c r="AM34" s="1000"/>
      <c r="AN34" s="1000"/>
      <c r="AO34" s="1000"/>
      <c r="AP34" s="1000">
        <v>428</v>
      </c>
      <c r="AQ34" s="1000"/>
      <c r="AR34" s="1000"/>
      <c r="AS34" s="1000"/>
      <c r="AT34" s="1000"/>
      <c r="AU34" s="1000">
        <v>79</v>
      </c>
      <c r="AV34" s="1000"/>
      <c r="AW34" s="1000"/>
      <c r="AX34" s="1000"/>
      <c r="AY34" s="1000"/>
      <c r="AZ34" s="1071" t="s">
        <v>478</v>
      </c>
      <c r="BA34" s="1071"/>
      <c r="BB34" s="1071"/>
      <c r="BC34" s="1071"/>
      <c r="BD34" s="1071"/>
      <c r="BE34" s="1061" t="s">
        <v>385</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460</v>
      </c>
      <c r="AG63" s="988"/>
      <c r="AH63" s="988"/>
      <c r="AI63" s="988"/>
      <c r="AJ63" s="1059"/>
      <c r="AK63" s="1060"/>
      <c r="AL63" s="992"/>
      <c r="AM63" s="992"/>
      <c r="AN63" s="992"/>
      <c r="AO63" s="992"/>
      <c r="AP63" s="988">
        <f>SUM(AP28:AT34)</f>
        <v>6989</v>
      </c>
      <c r="AQ63" s="988"/>
      <c r="AR63" s="988"/>
      <c r="AS63" s="988"/>
      <c r="AT63" s="988"/>
      <c r="AU63" s="988">
        <f>SUM(AU28:AY34)</f>
        <v>5606</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391</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392</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534</v>
      </c>
      <c r="C68" s="1015"/>
      <c r="D68" s="1015"/>
      <c r="E68" s="1015"/>
      <c r="F68" s="1015"/>
      <c r="G68" s="1015"/>
      <c r="H68" s="1015"/>
      <c r="I68" s="1015"/>
      <c r="J68" s="1015"/>
      <c r="K68" s="1015"/>
      <c r="L68" s="1015"/>
      <c r="M68" s="1015"/>
      <c r="N68" s="1015"/>
      <c r="O68" s="1015"/>
      <c r="P68" s="1016"/>
      <c r="Q68" s="1017">
        <v>9229</v>
      </c>
      <c r="R68" s="1011"/>
      <c r="S68" s="1011"/>
      <c r="T68" s="1011"/>
      <c r="U68" s="1011"/>
      <c r="V68" s="1011">
        <v>7683</v>
      </c>
      <c r="W68" s="1011"/>
      <c r="X68" s="1011"/>
      <c r="Y68" s="1011"/>
      <c r="Z68" s="1011"/>
      <c r="AA68" s="1011">
        <v>1546</v>
      </c>
      <c r="AB68" s="1011"/>
      <c r="AC68" s="1011"/>
      <c r="AD68" s="1011"/>
      <c r="AE68" s="1011"/>
      <c r="AF68" s="1011">
        <v>1546</v>
      </c>
      <c r="AG68" s="1011"/>
      <c r="AH68" s="1011"/>
      <c r="AI68" s="1011"/>
      <c r="AJ68" s="1011"/>
      <c r="AK68" s="1011" t="s">
        <v>547</v>
      </c>
      <c r="AL68" s="1011"/>
      <c r="AM68" s="1011"/>
      <c r="AN68" s="1011"/>
      <c r="AO68" s="1011"/>
      <c r="AP68" s="1011" t="s">
        <v>478</v>
      </c>
      <c r="AQ68" s="1011"/>
      <c r="AR68" s="1011"/>
      <c r="AS68" s="1011"/>
      <c r="AT68" s="1011"/>
      <c r="AU68" s="1011" t="s">
        <v>547</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535</v>
      </c>
      <c r="C69" s="1004"/>
      <c r="D69" s="1004"/>
      <c r="E69" s="1004"/>
      <c r="F69" s="1004"/>
      <c r="G69" s="1004"/>
      <c r="H69" s="1004"/>
      <c r="I69" s="1004"/>
      <c r="J69" s="1004"/>
      <c r="K69" s="1004"/>
      <c r="L69" s="1004"/>
      <c r="M69" s="1004"/>
      <c r="N69" s="1004"/>
      <c r="O69" s="1004"/>
      <c r="P69" s="1005"/>
      <c r="Q69" s="1006">
        <v>142</v>
      </c>
      <c r="R69" s="1000"/>
      <c r="S69" s="1000"/>
      <c r="T69" s="1000"/>
      <c r="U69" s="1000"/>
      <c r="V69" s="1000">
        <v>131</v>
      </c>
      <c r="W69" s="1000"/>
      <c r="X69" s="1000"/>
      <c r="Y69" s="1000"/>
      <c r="Z69" s="1000"/>
      <c r="AA69" s="1000">
        <v>11</v>
      </c>
      <c r="AB69" s="1000"/>
      <c r="AC69" s="1000"/>
      <c r="AD69" s="1000"/>
      <c r="AE69" s="1000"/>
      <c r="AF69" s="1000">
        <v>11</v>
      </c>
      <c r="AG69" s="1000"/>
      <c r="AH69" s="1000"/>
      <c r="AI69" s="1000"/>
      <c r="AJ69" s="1000"/>
      <c r="AK69" s="1000" t="s">
        <v>478</v>
      </c>
      <c r="AL69" s="1000"/>
      <c r="AM69" s="1000"/>
      <c r="AN69" s="1000"/>
      <c r="AO69" s="1000"/>
      <c r="AP69" s="1000" t="s">
        <v>478</v>
      </c>
      <c r="AQ69" s="1000"/>
      <c r="AR69" s="1000"/>
      <c r="AS69" s="1000"/>
      <c r="AT69" s="1000"/>
      <c r="AU69" s="1000" t="s">
        <v>547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536</v>
      </c>
      <c r="C70" s="1004"/>
      <c r="D70" s="1004"/>
      <c r="E70" s="1004"/>
      <c r="F70" s="1004"/>
      <c r="G70" s="1004"/>
      <c r="H70" s="1004"/>
      <c r="I70" s="1004"/>
      <c r="J70" s="1004"/>
      <c r="K70" s="1004"/>
      <c r="L70" s="1004"/>
      <c r="M70" s="1004"/>
      <c r="N70" s="1004"/>
      <c r="O70" s="1004"/>
      <c r="P70" s="1005"/>
      <c r="Q70" s="1006">
        <v>184</v>
      </c>
      <c r="R70" s="1000"/>
      <c r="S70" s="1000"/>
      <c r="T70" s="1000"/>
      <c r="U70" s="1000"/>
      <c r="V70" s="1000">
        <v>116</v>
      </c>
      <c r="W70" s="1000"/>
      <c r="X70" s="1000"/>
      <c r="Y70" s="1000"/>
      <c r="Z70" s="1000"/>
      <c r="AA70" s="1000">
        <v>68</v>
      </c>
      <c r="AB70" s="1000"/>
      <c r="AC70" s="1000"/>
      <c r="AD70" s="1000"/>
      <c r="AE70" s="1000"/>
      <c r="AF70" s="1000">
        <v>68</v>
      </c>
      <c r="AG70" s="1000"/>
      <c r="AH70" s="1000"/>
      <c r="AI70" s="1000"/>
      <c r="AJ70" s="1000"/>
      <c r="AK70" s="1000" t="s">
        <v>478</v>
      </c>
      <c r="AL70" s="1000"/>
      <c r="AM70" s="1000"/>
      <c r="AN70" s="1000"/>
      <c r="AO70" s="1000"/>
      <c r="AP70" s="1000" t="s">
        <v>478</v>
      </c>
      <c r="AQ70" s="1000"/>
      <c r="AR70" s="1000"/>
      <c r="AS70" s="1000"/>
      <c r="AT70" s="1000"/>
      <c r="AU70" s="1000" t="s">
        <v>547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537</v>
      </c>
      <c r="C71" s="1004"/>
      <c r="D71" s="1004"/>
      <c r="E71" s="1004"/>
      <c r="F71" s="1004"/>
      <c r="G71" s="1004"/>
      <c r="H71" s="1004"/>
      <c r="I71" s="1004"/>
      <c r="J71" s="1004"/>
      <c r="K71" s="1004"/>
      <c r="L71" s="1004"/>
      <c r="M71" s="1004"/>
      <c r="N71" s="1004"/>
      <c r="O71" s="1004"/>
      <c r="P71" s="1005"/>
      <c r="Q71" s="1006">
        <v>549</v>
      </c>
      <c r="R71" s="1000"/>
      <c r="S71" s="1000"/>
      <c r="T71" s="1000"/>
      <c r="U71" s="1000"/>
      <c r="V71" s="1000">
        <v>530</v>
      </c>
      <c r="W71" s="1000"/>
      <c r="X71" s="1000"/>
      <c r="Y71" s="1000"/>
      <c r="Z71" s="1000"/>
      <c r="AA71" s="1000">
        <v>19</v>
      </c>
      <c r="AB71" s="1000"/>
      <c r="AC71" s="1000"/>
      <c r="AD71" s="1000"/>
      <c r="AE71" s="1000"/>
      <c r="AF71" s="1000">
        <v>19</v>
      </c>
      <c r="AG71" s="1000"/>
      <c r="AH71" s="1000"/>
      <c r="AI71" s="1000"/>
      <c r="AJ71" s="1000"/>
      <c r="AK71" s="1000">
        <v>105</v>
      </c>
      <c r="AL71" s="1000"/>
      <c r="AM71" s="1000"/>
      <c r="AN71" s="1000"/>
      <c r="AO71" s="1000"/>
      <c r="AP71" s="1000">
        <v>197</v>
      </c>
      <c r="AQ71" s="1000"/>
      <c r="AR71" s="1000"/>
      <c r="AS71" s="1000"/>
      <c r="AT71" s="1000"/>
      <c r="AU71" s="1000">
        <v>32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538</v>
      </c>
      <c r="C72" s="1004"/>
      <c r="D72" s="1004"/>
      <c r="E72" s="1004"/>
      <c r="F72" s="1004"/>
      <c r="G72" s="1004"/>
      <c r="H72" s="1004"/>
      <c r="I72" s="1004"/>
      <c r="J72" s="1004"/>
      <c r="K72" s="1004"/>
      <c r="L72" s="1004"/>
      <c r="M72" s="1004"/>
      <c r="N72" s="1004"/>
      <c r="O72" s="1004"/>
      <c r="P72" s="1005"/>
      <c r="Q72" s="1006">
        <v>1538</v>
      </c>
      <c r="R72" s="1000"/>
      <c r="S72" s="1000"/>
      <c r="T72" s="1000"/>
      <c r="U72" s="1000"/>
      <c r="V72" s="1000">
        <v>1520</v>
      </c>
      <c r="W72" s="1000"/>
      <c r="X72" s="1000"/>
      <c r="Y72" s="1000"/>
      <c r="Z72" s="1000"/>
      <c r="AA72" s="1000">
        <v>17</v>
      </c>
      <c r="AB72" s="1000"/>
      <c r="AC72" s="1000"/>
      <c r="AD72" s="1000"/>
      <c r="AE72" s="1000"/>
      <c r="AF72" s="1000">
        <v>17</v>
      </c>
      <c r="AG72" s="1000"/>
      <c r="AH72" s="1000"/>
      <c r="AI72" s="1000"/>
      <c r="AJ72" s="1000"/>
      <c r="AK72" s="1000" t="s">
        <v>478</v>
      </c>
      <c r="AL72" s="1000"/>
      <c r="AM72" s="1000"/>
      <c r="AN72" s="1000"/>
      <c r="AO72" s="1000"/>
      <c r="AP72" s="1000" t="s">
        <v>478</v>
      </c>
      <c r="AQ72" s="1000"/>
      <c r="AR72" s="1000"/>
      <c r="AS72" s="1000"/>
      <c r="AT72" s="1000"/>
      <c r="AU72" s="1000" t="s">
        <v>547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539</v>
      </c>
      <c r="C73" s="1004"/>
      <c r="D73" s="1004"/>
      <c r="E73" s="1004"/>
      <c r="F73" s="1004"/>
      <c r="G73" s="1004"/>
      <c r="H73" s="1004"/>
      <c r="I73" s="1004"/>
      <c r="J73" s="1004"/>
      <c r="K73" s="1004"/>
      <c r="L73" s="1004"/>
      <c r="M73" s="1004"/>
      <c r="N73" s="1004"/>
      <c r="O73" s="1004"/>
      <c r="P73" s="1005"/>
      <c r="Q73" s="1006">
        <v>297</v>
      </c>
      <c r="R73" s="1000"/>
      <c r="S73" s="1000"/>
      <c r="T73" s="1000"/>
      <c r="U73" s="1000"/>
      <c r="V73" s="1000">
        <v>276</v>
      </c>
      <c r="W73" s="1000"/>
      <c r="X73" s="1000"/>
      <c r="Y73" s="1000"/>
      <c r="Z73" s="1000"/>
      <c r="AA73" s="1000">
        <v>21</v>
      </c>
      <c r="AB73" s="1000"/>
      <c r="AC73" s="1000"/>
      <c r="AD73" s="1000"/>
      <c r="AE73" s="1000"/>
      <c r="AF73" s="1000">
        <v>21</v>
      </c>
      <c r="AG73" s="1000"/>
      <c r="AH73" s="1000"/>
      <c r="AI73" s="1000"/>
      <c r="AJ73" s="1000"/>
      <c r="AK73" s="1000">
        <v>16</v>
      </c>
      <c r="AL73" s="1000"/>
      <c r="AM73" s="1000"/>
      <c r="AN73" s="1000"/>
      <c r="AO73" s="1000"/>
      <c r="AP73" s="1000" t="s">
        <v>478</v>
      </c>
      <c r="AQ73" s="1000"/>
      <c r="AR73" s="1000"/>
      <c r="AS73" s="1000"/>
      <c r="AT73" s="1000"/>
      <c r="AU73" s="1000" t="s">
        <v>547</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540</v>
      </c>
      <c r="C74" s="1004"/>
      <c r="D74" s="1004"/>
      <c r="E74" s="1004"/>
      <c r="F74" s="1004"/>
      <c r="G74" s="1004"/>
      <c r="H74" s="1004"/>
      <c r="I74" s="1004"/>
      <c r="J74" s="1004"/>
      <c r="K74" s="1004"/>
      <c r="L74" s="1004"/>
      <c r="M74" s="1004"/>
      <c r="N74" s="1004"/>
      <c r="O74" s="1004"/>
      <c r="P74" s="1005"/>
      <c r="Q74" s="1006">
        <v>1008</v>
      </c>
      <c r="R74" s="1000"/>
      <c r="S74" s="1000"/>
      <c r="T74" s="1000"/>
      <c r="U74" s="1000"/>
      <c r="V74" s="1000">
        <v>982</v>
      </c>
      <c r="W74" s="1000"/>
      <c r="X74" s="1000"/>
      <c r="Y74" s="1000"/>
      <c r="Z74" s="1000"/>
      <c r="AA74" s="1000">
        <v>26</v>
      </c>
      <c r="AB74" s="1000"/>
      <c r="AC74" s="1000"/>
      <c r="AD74" s="1000"/>
      <c r="AE74" s="1000"/>
      <c r="AF74" s="1000">
        <v>26</v>
      </c>
      <c r="AG74" s="1000"/>
      <c r="AH74" s="1000"/>
      <c r="AI74" s="1000"/>
      <c r="AJ74" s="1000"/>
      <c r="AK74" s="1000">
        <v>50</v>
      </c>
      <c r="AL74" s="1000"/>
      <c r="AM74" s="1000"/>
      <c r="AN74" s="1000"/>
      <c r="AO74" s="1000"/>
      <c r="AP74" s="1000">
        <v>556</v>
      </c>
      <c r="AQ74" s="1000"/>
      <c r="AR74" s="1000"/>
      <c r="AS74" s="1000"/>
      <c r="AT74" s="1000"/>
      <c r="AU74" s="1000">
        <v>135</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541</v>
      </c>
      <c r="C75" s="1004"/>
      <c r="D75" s="1004"/>
      <c r="E75" s="1004"/>
      <c r="F75" s="1004"/>
      <c r="G75" s="1004"/>
      <c r="H75" s="1004"/>
      <c r="I75" s="1004"/>
      <c r="J75" s="1004"/>
      <c r="K75" s="1004"/>
      <c r="L75" s="1004"/>
      <c r="M75" s="1004"/>
      <c r="N75" s="1004"/>
      <c r="O75" s="1004"/>
      <c r="P75" s="1005"/>
      <c r="Q75" s="1007">
        <v>121</v>
      </c>
      <c r="R75" s="1008"/>
      <c r="S75" s="1008"/>
      <c r="T75" s="1008"/>
      <c r="U75" s="1009"/>
      <c r="V75" s="1010">
        <v>94</v>
      </c>
      <c r="W75" s="1008"/>
      <c r="X75" s="1008"/>
      <c r="Y75" s="1008"/>
      <c r="Z75" s="1009"/>
      <c r="AA75" s="1010">
        <v>27</v>
      </c>
      <c r="AB75" s="1008"/>
      <c r="AC75" s="1008"/>
      <c r="AD75" s="1008"/>
      <c r="AE75" s="1009"/>
      <c r="AF75" s="1010">
        <v>25</v>
      </c>
      <c r="AG75" s="1008"/>
      <c r="AH75" s="1008"/>
      <c r="AI75" s="1008"/>
      <c r="AJ75" s="1009"/>
      <c r="AK75" s="1010" t="s">
        <v>478</v>
      </c>
      <c r="AL75" s="1008"/>
      <c r="AM75" s="1008"/>
      <c r="AN75" s="1008"/>
      <c r="AO75" s="1009"/>
      <c r="AP75" s="1010" t="s">
        <v>478</v>
      </c>
      <c r="AQ75" s="1008"/>
      <c r="AR75" s="1008"/>
      <c r="AS75" s="1008"/>
      <c r="AT75" s="1009"/>
      <c r="AU75" s="1010" t="s">
        <v>547</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542</v>
      </c>
      <c r="C76" s="1004"/>
      <c r="D76" s="1004"/>
      <c r="E76" s="1004"/>
      <c r="F76" s="1004"/>
      <c r="G76" s="1004"/>
      <c r="H76" s="1004"/>
      <c r="I76" s="1004"/>
      <c r="J76" s="1004"/>
      <c r="K76" s="1004"/>
      <c r="L76" s="1004"/>
      <c r="M76" s="1004"/>
      <c r="N76" s="1004"/>
      <c r="O76" s="1004"/>
      <c r="P76" s="1005"/>
      <c r="Q76" s="1007">
        <v>141</v>
      </c>
      <c r="R76" s="1008"/>
      <c r="S76" s="1008"/>
      <c r="T76" s="1008"/>
      <c r="U76" s="1009"/>
      <c r="V76" s="1010">
        <v>141</v>
      </c>
      <c r="W76" s="1008"/>
      <c r="X76" s="1008"/>
      <c r="Y76" s="1008"/>
      <c r="Z76" s="1009"/>
      <c r="AA76" s="1010" t="s">
        <v>478</v>
      </c>
      <c r="AB76" s="1008"/>
      <c r="AC76" s="1008"/>
      <c r="AD76" s="1008"/>
      <c r="AE76" s="1009"/>
      <c r="AF76" s="1010" t="s">
        <v>478</v>
      </c>
      <c r="AG76" s="1008"/>
      <c r="AH76" s="1008"/>
      <c r="AI76" s="1008"/>
      <c r="AJ76" s="1009"/>
      <c r="AK76" s="1010">
        <v>2</v>
      </c>
      <c r="AL76" s="1008"/>
      <c r="AM76" s="1008"/>
      <c r="AN76" s="1008"/>
      <c r="AO76" s="1009"/>
      <c r="AP76" s="1010" t="s">
        <v>478</v>
      </c>
      <c r="AQ76" s="1008"/>
      <c r="AR76" s="1008"/>
      <c r="AS76" s="1008"/>
      <c r="AT76" s="1009"/>
      <c r="AU76" s="1010" t="s">
        <v>547</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543</v>
      </c>
      <c r="C77" s="1004"/>
      <c r="D77" s="1004"/>
      <c r="E77" s="1004"/>
      <c r="F77" s="1004"/>
      <c r="G77" s="1004"/>
      <c r="H77" s="1004"/>
      <c r="I77" s="1004"/>
      <c r="J77" s="1004"/>
      <c r="K77" s="1004"/>
      <c r="L77" s="1004"/>
      <c r="M77" s="1004"/>
      <c r="N77" s="1004"/>
      <c r="O77" s="1004"/>
      <c r="P77" s="1005"/>
      <c r="Q77" s="1007">
        <v>11556</v>
      </c>
      <c r="R77" s="1008"/>
      <c r="S77" s="1008"/>
      <c r="T77" s="1008"/>
      <c r="U77" s="1009"/>
      <c r="V77" s="1010">
        <v>11320</v>
      </c>
      <c r="W77" s="1008"/>
      <c r="X77" s="1008"/>
      <c r="Y77" s="1008"/>
      <c r="Z77" s="1009"/>
      <c r="AA77" s="1010">
        <v>2387</v>
      </c>
      <c r="AB77" s="1008"/>
      <c r="AC77" s="1008"/>
      <c r="AD77" s="1008"/>
      <c r="AE77" s="1009"/>
      <c r="AF77" s="1010">
        <v>3059</v>
      </c>
      <c r="AG77" s="1008"/>
      <c r="AH77" s="1008"/>
      <c r="AI77" s="1008"/>
      <c r="AJ77" s="1009"/>
      <c r="AK77" s="1010" t="s">
        <v>478</v>
      </c>
      <c r="AL77" s="1008"/>
      <c r="AM77" s="1008"/>
      <c r="AN77" s="1008"/>
      <c r="AO77" s="1009"/>
      <c r="AP77" s="1010">
        <v>5154</v>
      </c>
      <c r="AQ77" s="1008"/>
      <c r="AR77" s="1008"/>
      <c r="AS77" s="1008"/>
      <c r="AT77" s="1009"/>
      <c r="AU77" s="1010">
        <v>587</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544</v>
      </c>
      <c r="C78" s="1004"/>
      <c r="D78" s="1004"/>
      <c r="E78" s="1004"/>
      <c r="F78" s="1004"/>
      <c r="G78" s="1004"/>
      <c r="H78" s="1004"/>
      <c r="I78" s="1004"/>
      <c r="J78" s="1004"/>
      <c r="K78" s="1004"/>
      <c r="L78" s="1004"/>
      <c r="M78" s="1004"/>
      <c r="N78" s="1004"/>
      <c r="O78" s="1004"/>
      <c r="P78" s="1005"/>
      <c r="Q78" s="1006">
        <v>1133</v>
      </c>
      <c r="R78" s="1000"/>
      <c r="S78" s="1000"/>
      <c r="T78" s="1000"/>
      <c r="U78" s="1000"/>
      <c r="V78" s="1000">
        <v>1139</v>
      </c>
      <c r="W78" s="1000"/>
      <c r="X78" s="1000"/>
      <c r="Y78" s="1000"/>
      <c r="Z78" s="1000"/>
      <c r="AA78" s="1000">
        <v>34</v>
      </c>
      <c r="AB78" s="1000"/>
      <c r="AC78" s="1000"/>
      <c r="AD78" s="1000"/>
      <c r="AE78" s="1000"/>
      <c r="AF78" s="1000">
        <v>34</v>
      </c>
      <c r="AG78" s="1000"/>
      <c r="AH78" s="1000"/>
      <c r="AI78" s="1000"/>
      <c r="AJ78" s="1000"/>
      <c r="AK78" s="1000" t="s">
        <v>478</v>
      </c>
      <c r="AL78" s="1000"/>
      <c r="AM78" s="1000"/>
      <c r="AN78" s="1000"/>
      <c r="AO78" s="1000"/>
      <c r="AP78" s="1000" t="s">
        <v>478</v>
      </c>
      <c r="AQ78" s="1000"/>
      <c r="AR78" s="1000"/>
      <c r="AS78" s="1000"/>
      <c r="AT78" s="1000"/>
      <c r="AU78" s="1000" t="s">
        <v>547</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545</v>
      </c>
      <c r="C79" s="1004"/>
      <c r="D79" s="1004"/>
      <c r="E79" s="1004"/>
      <c r="F79" s="1004"/>
      <c r="G79" s="1004"/>
      <c r="H79" s="1004"/>
      <c r="I79" s="1004"/>
      <c r="J79" s="1004"/>
      <c r="K79" s="1004"/>
      <c r="L79" s="1004"/>
      <c r="M79" s="1004"/>
      <c r="N79" s="1004"/>
      <c r="O79" s="1004"/>
      <c r="P79" s="1005"/>
      <c r="Q79" s="1006">
        <v>141609</v>
      </c>
      <c r="R79" s="1000"/>
      <c r="S79" s="1000"/>
      <c r="T79" s="1000"/>
      <c r="U79" s="1000"/>
      <c r="V79" s="1000">
        <v>138382</v>
      </c>
      <c r="W79" s="1000"/>
      <c r="X79" s="1000"/>
      <c r="Y79" s="1000"/>
      <c r="Z79" s="1000"/>
      <c r="AA79" s="1000">
        <v>3227</v>
      </c>
      <c r="AB79" s="1000"/>
      <c r="AC79" s="1000"/>
      <c r="AD79" s="1000"/>
      <c r="AE79" s="1000"/>
      <c r="AF79" s="1000">
        <v>3227</v>
      </c>
      <c r="AG79" s="1000"/>
      <c r="AH79" s="1000"/>
      <c r="AI79" s="1000"/>
      <c r="AJ79" s="1000"/>
      <c r="AK79" s="1000">
        <v>121</v>
      </c>
      <c r="AL79" s="1000"/>
      <c r="AM79" s="1000"/>
      <c r="AN79" s="1000"/>
      <c r="AO79" s="1000"/>
      <c r="AP79" s="1000" t="s">
        <v>478</v>
      </c>
      <c r="AQ79" s="1000"/>
      <c r="AR79" s="1000"/>
      <c r="AS79" s="1000"/>
      <c r="AT79" s="1000"/>
      <c r="AU79" s="1000" t="s">
        <v>547</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SUM(AF68:AJ87)</f>
        <v>8053</v>
      </c>
      <c r="AG88" s="988"/>
      <c r="AH88" s="988"/>
      <c r="AI88" s="988"/>
      <c r="AJ88" s="988"/>
      <c r="AK88" s="992"/>
      <c r="AL88" s="992"/>
      <c r="AM88" s="992"/>
      <c r="AN88" s="992"/>
      <c r="AO88" s="992"/>
      <c r="AP88" s="988">
        <f>SUM(AP68:AT87)</f>
        <v>5907</v>
      </c>
      <c r="AQ88" s="988"/>
      <c r="AR88" s="988"/>
      <c r="AS88" s="988"/>
      <c r="AT88" s="988"/>
      <c r="AU88" s="988">
        <f>SUM(AU68:AY87)</f>
        <v>754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f>CR7</f>
        <v>8</v>
      </c>
      <c r="CS102" s="980"/>
      <c r="CT102" s="980"/>
      <c r="CU102" s="980"/>
      <c r="CV102" s="981"/>
      <c r="CW102" s="979" t="str">
        <f t="shared" ref="CW102" si="3">CW7</f>
        <v>-</v>
      </c>
      <c r="CX102" s="980"/>
      <c r="CY102" s="980"/>
      <c r="CZ102" s="980"/>
      <c r="DA102" s="981"/>
      <c r="DB102" s="979" t="str">
        <f t="shared" ref="DB102" si="4">DB7</f>
        <v>-</v>
      </c>
      <c r="DC102" s="980"/>
      <c r="DD102" s="980"/>
      <c r="DE102" s="980"/>
      <c r="DF102" s="981"/>
      <c r="DG102" s="979" t="str">
        <f t="shared" ref="DG102" si="5">DG7</f>
        <v>-</v>
      </c>
      <c r="DH102" s="980"/>
      <c r="DI102" s="980"/>
      <c r="DJ102" s="980"/>
      <c r="DK102" s="981"/>
      <c r="DL102" s="979" t="str">
        <f t="shared" ref="DL102" si="6">DL7</f>
        <v>-</v>
      </c>
      <c r="DM102" s="980"/>
      <c r="DN102" s="980"/>
      <c r="DO102" s="980"/>
      <c r="DP102" s="981"/>
      <c r="DQ102" s="979" t="str">
        <f t="shared" ref="DQ102" si="7">DQ7</f>
        <v>-</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287</v>
      </c>
      <c r="AG109" s="923"/>
      <c r="AH109" s="923"/>
      <c r="AI109" s="923"/>
      <c r="AJ109" s="924"/>
      <c r="AK109" s="925" t="s">
        <v>286</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287</v>
      </c>
      <c r="BW109" s="923"/>
      <c r="BX109" s="923"/>
      <c r="BY109" s="923"/>
      <c r="BZ109" s="924"/>
      <c r="CA109" s="925" t="s">
        <v>286</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287</v>
      </c>
      <c r="DM109" s="923"/>
      <c r="DN109" s="923"/>
      <c r="DO109" s="923"/>
      <c r="DP109" s="924"/>
      <c r="DQ109" s="925" t="s">
        <v>286</v>
      </c>
      <c r="DR109" s="923"/>
      <c r="DS109" s="923"/>
      <c r="DT109" s="923"/>
      <c r="DU109" s="924"/>
      <c r="DV109" s="925" t="s">
        <v>403</v>
      </c>
      <c r="DW109" s="923"/>
      <c r="DX109" s="923"/>
      <c r="DY109" s="923"/>
      <c r="DZ109" s="954"/>
    </row>
    <row r="110" spans="1:131" s="199" customFormat="1" ht="26.25" customHeight="1" x14ac:dyDescent="0.15">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1619605</v>
      </c>
      <c r="AB110" s="916"/>
      <c r="AC110" s="916"/>
      <c r="AD110" s="916"/>
      <c r="AE110" s="917"/>
      <c r="AF110" s="918">
        <v>1577188</v>
      </c>
      <c r="AG110" s="916"/>
      <c r="AH110" s="916"/>
      <c r="AI110" s="916"/>
      <c r="AJ110" s="917"/>
      <c r="AK110" s="918">
        <v>1580334</v>
      </c>
      <c r="AL110" s="916"/>
      <c r="AM110" s="916"/>
      <c r="AN110" s="916"/>
      <c r="AO110" s="917"/>
      <c r="AP110" s="919">
        <v>38.799999999999997</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11857547</v>
      </c>
      <c r="BR110" s="863"/>
      <c r="BS110" s="863"/>
      <c r="BT110" s="863"/>
      <c r="BU110" s="863"/>
      <c r="BV110" s="863">
        <v>11161842</v>
      </c>
      <c r="BW110" s="863"/>
      <c r="BX110" s="863"/>
      <c r="BY110" s="863"/>
      <c r="BZ110" s="863"/>
      <c r="CA110" s="863">
        <v>10347970</v>
      </c>
      <c r="CB110" s="863"/>
      <c r="CC110" s="863"/>
      <c r="CD110" s="863"/>
      <c r="CE110" s="863"/>
      <c r="CF110" s="887">
        <v>254.3</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21558</v>
      </c>
      <c r="BR111" s="835"/>
      <c r="BS111" s="835"/>
      <c r="BT111" s="835"/>
      <c r="BU111" s="835"/>
      <c r="BV111" s="835">
        <v>19527</v>
      </c>
      <c r="BW111" s="835"/>
      <c r="BX111" s="835"/>
      <c r="BY111" s="835"/>
      <c r="BZ111" s="835"/>
      <c r="CA111" s="835">
        <v>17317</v>
      </c>
      <c r="CB111" s="835"/>
      <c r="CC111" s="835"/>
      <c r="CD111" s="835"/>
      <c r="CE111" s="835"/>
      <c r="CF111" s="896">
        <v>0.4</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5785925</v>
      </c>
      <c r="BR112" s="835"/>
      <c r="BS112" s="835"/>
      <c r="BT112" s="835"/>
      <c r="BU112" s="835"/>
      <c r="BV112" s="835">
        <v>5796740</v>
      </c>
      <c r="BW112" s="835"/>
      <c r="BX112" s="835"/>
      <c r="BY112" s="835"/>
      <c r="BZ112" s="835"/>
      <c r="CA112" s="835">
        <v>5605673</v>
      </c>
      <c r="CB112" s="835"/>
      <c r="CC112" s="835"/>
      <c r="CD112" s="835"/>
      <c r="CE112" s="835"/>
      <c r="CF112" s="896">
        <v>137.80000000000001</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345930</v>
      </c>
      <c r="AB113" s="944"/>
      <c r="AC113" s="944"/>
      <c r="AD113" s="944"/>
      <c r="AE113" s="945"/>
      <c r="AF113" s="946">
        <v>348327</v>
      </c>
      <c r="AG113" s="944"/>
      <c r="AH113" s="944"/>
      <c r="AI113" s="944"/>
      <c r="AJ113" s="945"/>
      <c r="AK113" s="946">
        <v>351970</v>
      </c>
      <c r="AL113" s="944"/>
      <c r="AM113" s="944"/>
      <c r="AN113" s="944"/>
      <c r="AO113" s="945"/>
      <c r="AP113" s="947">
        <v>8.6</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723544</v>
      </c>
      <c r="BR113" s="835"/>
      <c r="BS113" s="835"/>
      <c r="BT113" s="835"/>
      <c r="BU113" s="835"/>
      <c r="BV113" s="835">
        <v>723733</v>
      </c>
      <c r="BW113" s="835"/>
      <c r="BX113" s="835"/>
      <c r="BY113" s="835"/>
      <c r="BZ113" s="835"/>
      <c r="CA113" s="835">
        <v>754835</v>
      </c>
      <c r="CB113" s="835"/>
      <c r="CC113" s="835"/>
      <c r="CD113" s="835"/>
      <c r="CE113" s="835"/>
      <c r="CF113" s="896">
        <v>18.600000000000001</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21558</v>
      </c>
      <c r="DH113" s="798"/>
      <c r="DI113" s="798"/>
      <c r="DJ113" s="798"/>
      <c r="DK113" s="799"/>
      <c r="DL113" s="800">
        <v>19527</v>
      </c>
      <c r="DM113" s="798"/>
      <c r="DN113" s="798"/>
      <c r="DO113" s="798"/>
      <c r="DP113" s="799"/>
      <c r="DQ113" s="800">
        <v>17317</v>
      </c>
      <c r="DR113" s="798"/>
      <c r="DS113" s="798"/>
      <c r="DT113" s="798"/>
      <c r="DU113" s="799"/>
      <c r="DV113" s="845">
        <v>0.4</v>
      </c>
      <c r="DW113" s="846"/>
      <c r="DX113" s="846"/>
      <c r="DY113" s="846"/>
      <c r="DZ113" s="847"/>
    </row>
    <row r="114" spans="1:130" s="199" customFormat="1" ht="26.25" customHeight="1" x14ac:dyDescent="0.15">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25680</v>
      </c>
      <c r="AB114" s="798"/>
      <c r="AC114" s="798"/>
      <c r="AD114" s="798"/>
      <c r="AE114" s="799"/>
      <c r="AF114" s="800">
        <v>24023</v>
      </c>
      <c r="AG114" s="798"/>
      <c r="AH114" s="798"/>
      <c r="AI114" s="798"/>
      <c r="AJ114" s="799"/>
      <c r="AK114" s="800">
        <v>25860</v>
      </c>
      <c r="AL114" s="798"/>
      <c r="AM114" s="798"/>
      <c r="AN114" s="798"/>
      <c r="AO114" s="799"/>
      <c r="AP114" s="845">
        <v>0.6</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1349065</v>
      </c>
      <c r="BR114" s="835"/>
      <c r="BS114" s="835"/>
      <c r="BT114" s="835"/>
      <c r="BU114" s="835"/>
      <c r="BV114" s="835">
        <v>1283220</v>
      </c>
      <c r="BW114" s="835"/>
      <c r="BX114" s="835"/>
      <c r="BY114" s="835"/>
      <c r="BZ114" s="835"/>
      <c r="CA114" s="835">
        <v>1400619</v>
      </c>
      <c r="CB114" s="835"/>
      <c r="CC114" s="835"/>
      <c r="CD114" s="835"/>
      <c r="CE114" s="835"/>
      <c r="CF114" s="896">
        <v>34.4</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2214</v>
      </c>
      <c r="AB115" s="944"/>
      <c r="AC115" s="944"/>
      <c r="AD115" s="944"/>
      <c r="AE115" s="945"/>
      <c r="AF115" s="946">
        <v>2214</v>
      </c>
      <c r="AG115" s="944"/>
      <c r="AH115" s="944"/>
      <c r="AI115" s="944"/>
      <c r="AJ115" s="945"/>
      <c r="AK115" s="946">
        <v>2214</v>
      </c>
      <c r="AL115" s="944"/>
      <c r="AM115" s="944"/>
      <c r="AN115" s="944"/>
      <c r="AO115" s="945"/>
      <c r="AP115" s="947">
        <v>0.1</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1993429</v>
      </c>
      <c r="AB117" s="930"/>
      <c r="AC117" s="930"/>
      <c r="AD117" s="930"/>
      <c r="AE117" s="931"/>
      <c r="AF117" s="932">
        <v>1951752</v>
      </c>
      <c r="AG117" s="930"/>
      <c r="AH117" s="930"/>
      <c r="AI117" s="930"/>
      <c r="AJ117" s="931"/>
      <c r="AK117" s="932">
        <v>1960378</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287</v>
      </c>
      <c r="AG118" s="923"/>
      <c r="AH118" s="923"/>
      <c r="AI118" s="923"/>
      <c r="AJ118" s="924"/>
      <c r="AK118" s="925" t="s">
        <v>286</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433</v>
      </c>
      <c r="BP119" s="899"/>
      <c r="BQ119" s="903">
        <v>19737639</v>
      </c>
      <c r="BR119" s="866"/>
      <c r="BS119" s="866"/>
      <c r="BT119" s="866"/>
      <c r="BU119" s="866"/>
      <c r="BV119" s="866">
        <v>18985062</v>
      </c>
      <c r="BW119" s="866"/>
      <c r="BX119" s="866"/>
      <c r="BY119" s="866"/>
      <c r="BZ119" s="866"/>
      <c r="CA119" s="866">
        <v>18126414</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4709611</v>
      </c>
      <c r="BR120" s="863"/>
      <c r="BS120" s="863"/>
      <c r="BT120" s="863"/>
      <c r="BU120" s="863"/>
      <c r="BV120" s="863">
        <v>4791598</v>
      </c>
      <c r="BW120" s="863"/>
      <c r="BX120" s="863"/>
      <c r="BY120" s="863"/>
      <c r="BZ120" s="863"/>
      <c r="CA120" s="863">
        <v>4827875</v>
      </c>
      <c r="CB120" s="863"/>
      <c r="CC120" s="863"/>
      <c r="CD120" s="863"/>
      <c r="CE120" s="863"/>
      <c r="CF120" s="887">
        <v>118.6</v>
      </c>
      <c r="CG120" s="888"/>
      <c r="CH120" s="888"/>
      <c r="CI120" s="888"/>
      <c r="CJ120" s="888"/>
      <c r="CK120" s="889" t="s">
        <v>437</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3493042</v>
      </c>
      <c r="DH120" s="863"/>
      <c r="DI120" s="863"/>
      <c r="DJ120" s="863"/>
      <c r="DK120" s="863"/>
      <c r="DL120" s="863">
        <v>3652051</v>
      </c>
      <c r="DM120" s="863"/>
      <c r="DN120" s="863"/>
      <c r="DO120" s="863"/>
      <c r="DP120" s="863"/>
      <c r="DQ120" s="863">
        <v>3544779</v>
      </c>
      <c r="DR120" s="863"/>
      <c r="DS120" s="863"/>
      <c r="DT120" s="863"/>
      <c r="DU120" s="863"/>
      <c r="DV120" s="864">
        <v>87.1</v>
      </c>
      <c r="DW120" s="864"/>
      <c r="DX120" s="864"/>
      <c r="DY120" s="864"/>
      <c r="DZ120" s="865"/>
    </row>
    <row r="121" spans="1:130" s="199" customFormat="1" ht="26.25" customHeight="1" x14ac:dyDescent="0.15">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2214</v>
      </c>
      <c r="AB121" s="798"/>
      <c r="AC121" s="798"/>
      <c r="AD121" s="798"/>
      <c r="AE121" s="799"/>
      <c r="AF121" s="800">
        <v>2214</v>
      </c>
      <c r="AG121" s="798"/>
      <c r="AH121" s="798"/>
      <c r="AI121" s="798"/>
      <c r="AJ121" s="799"/>
      <c r="AK121" s="800">
        <v>2214</v>
      </c>
      <c r="AL121" s="798"/>
      <c r="AM121" s="798"/>
      <c r="AN121" s="798"/>
      <c r="AO121" s="799"/>
      <c r="AP121" s="845">
        <v>0.1</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109731</v>
      </c>
      <c r="BR121" s="835"/>
      <c r="BS121" s="835"/>
      <c r="BT121" s="835"/>
      <c r="BU121" s="835"/>
      <c r="BV121" s="835">
        <v>73583</v>
      </c>
      <c r="BW121" s="835"/>
      <c r="BX121" s="835"/>
      <c r="BY121" s="835"/>
      <c r="BZ121" s="835"/>
      <c r="CA121" s="835">
        <v>40314</v>
      </c>
      <c r="CB121" s="835"/>
      <c r="CC121" s="835"/>
      <c r="CD121" s="835"/>
      <c r="CE121" s="835"/>
      <c r="CF121" s="896">
        <v>1</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2208286</v>
      </c>
      <c r="DH121" s="835"/>
      <c r="DI121" s="835"/>
      <c r="DJ121" s="835"/>
      <c r="DK121" s="835"/>
      <c r="DL121" s="835">
        <v>2077617</v>
      </c>
      <c r="DM121" s="835"/>
      <c r="DN121" s="835"/>
      <c r="DO121" s="835"/>
      <c r="DP121" s="835"/>
      <c r="DQ121" s="835">
        <v>1977582</v>
      </c>
      <c r="DR121" s="835"/>
      <c r="DS121" s="835"/>
      <c r="DT121" s="835"/>
      <c r="DU121" s="835"/>
      <c r="DV121" s="812">
        <v>48.6</v>
      </c>
      <c r="DW121" s="812"/>
      <c r="DX121" s="812"/>
      <c r="DY121" s="812"/>
      <c r="DZ121" s="813"/>
    </row>
    <row r="122" spans="1:130" s="199" customFormat="1" ht="26.25" customHeight="1" x14ac:dyDescent="0.15">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12620279</v>
      </c>
      <c r="BR122" s="866"/>
      <c r="BS122" s="866"/>
      <c r="BT122" s="866"/>
      <c r="BU122" s="866"/>
      <c r="BV122" s="866">
        <v>12234408</v>
      </c>
      <c r="BW122" s="866"/>
      <c r="BX122" s="866"/>
      <c r="BY122" s="866"/>
      <c r="BZ122" s="866"/>
      <c r="CA122" s="866">
        <v>11747886</v>
      </c>
      <c r="CB122" s="866"/>
      <c r="CC122" s="866"/>
      <c r="CD122" s="866"/>
      <c r="CE122" s="866"/>
      <c r="CF122" s="867">
        <v>288.7</v>
      </c>
      <c r="CG122" s="868"/>
      <c r="CH122" s="868"/>
      <c r="CI122" s="868"/>
      <c r="CJ122" s="868"/>
      <c r="CK122" s="890"/>
      <c r="CL122" s="876"/>
      <c r="CM122" s="876"/>
      <c r="CN122" s="876"/>
      <c r="CO122" s="877"/>
      <c r="CP122" s="856" t="s">
        <v>387</v>
      </c>
      <c r="CQ122" s="857"/>
      <c r="CR122" s="857"/>
      <c r="CS122" s="857"/>
      <c r="CT122" s="857"/>
      <c r="CU122" s="857"/>
      <c r="CV122" s="857"/>
      <c r="CW122" s="857"/>
      <c r="CX122" s="857"/>
      <c r="CY122" s="857"/>
      <c r="CZ122" s="857"/>
      <c r="DA122" s="857"/>
      <c r="DB122" s="857"/>
      <c r="DC122" s="857"/>
      <c r="DD122" s="857"/>
      <c r="DE122" s="857"/>
      <c r="DF122" s="858"/>
      <c r="DG122" s="834">
        <v>80499</v>
      </c>
      <c r="DH122" s="835"/>
      <c r="DI122" s="835"/>
      <c r="DJ122" s="835"/>
      <c r="DK122" s="835"/>
      <c r="DL122" s="835">
        <v>61964</v>
      </c>
      <c r="DM122" s="835"/>
      <c r="DN122" s="835"/>
      <c r="DO122" s="835"/>
      <c r="DP122" s="835"/>
      <c r="DQ122" s="835">
        <v>79216</v>
      </c>
      <c r="DR122" s="835"/>
      <c r="DS122" s="835"/>
      <c r="DT122" s="835"/>
      <c r="DU122" s="835"/>
      <c r="DV122" s="812">
        <v>1.9</v>
      </c>
      <c r="DW122" s="812"/>
      <c r="DX122" s="812"/>
      <c r="DY122" s="812"/>
      <c r="DZ122" s="813"/>
    </row>
    <row r="123" spans="1:130" s="199" customFormat="1" ht="26.25" customHeight="1" x14ac:dyDescent="0.15">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441</v>
      </c>
      <c r="BP123" s="899"/>
      <c r="BQ123" s="853">
        <v>17439621</v>
      </c>
      <c r="BR123" s="854"/>
      <c r="BS123" s="854"/>
      <c r="BT123" s="854"/>
      <c r="BU123" s="854"/>
      <c r="BV123" s="854">
        <v>17099589</v>
      </c>
      <c r="BW123" s="854"/>
      <c r="BX123" s="854"/>
      <c r="BY123" s="854"/>
      <c r="BZ123" s="854"/>
      <c r="CA123" s="854">
        <v>16616075</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v>4098</v>
      </c>
      <c r="DH123" s="798"/>
      <c r="DI123" s="798"/>
      <c r="DJ123" s="798"/>
      <c r="DK123" s="799"/>
      <c r="DL123" s="800">
        <v>5108</v>
      </c>
      <c r="DM123" s="798"/>
      <c r="DN123" s="798"/>
      <c r="DO123" s="798"/>
      <c r="DP123" s="799"/>
      <c r="DQ123" s="800">
        <v>4096</v>
      </c>
      <c r="DR123" s="798"/>
      <c r="DS123" s="798"/>
      <c r="DT123" s="798"/>
      <c r="DU123" s="799"/>
      <c r="DV123" s="845">
        <v>0.1</v>
      </c>
      <c r="DW123" s="846"/>
      <c r="DX123" s="846"/>
      <c r="DY123" s="846"/>
      <c r="DZ123" s="847"/>
    </row>
    <row r="124" spans="1:130" s="199" customFormat="1" ht="26.25" customHeight="1" thickBot="1" x14ac:dyDescent="0.2">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55.3</v>
      </c>
      <c r="BR124" s="852"/>
      <c r="BS124" s="852"/>
      <c r="BT124" s="852"/>
      <c r="BU124" s="852"/>
      <c r="BV124" s="852">
        <v>45.4</v>
      </c>
      <c r="BW124" s="852"/>
      <c r="BX124" s="852"/>
      <c r="BY124" s="852"/>
      <c r="BZ124" s="852"/>
      <c r="CA124" s="852">
        <v>37.1</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42172</v>
      </c>
      <c r="AB128" s="819"/>
      <c r="AC128" s="819"/>
      <c r="AD128" s="819"/>
      <c r="AE128" s="820"/>
      <c r="AF128" s="821">
        <v>38374</v>
      </c>
      <c r="AG128" s="819"/>
      <c r="AH128" s="819"/>
      <c r="AI128" s="819"/>
      <c r="AJ128" s="820"/>
      <c r="AK128" s="821">
        <v>34579</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112</v>
      </c>
      <c r="BG128" s="805"/>
      <c r="BH128" s="805"/>
      <c r="BI128" s="805"/>
      <c r="BJ128" s="805"/>
      <c r="BK128" s="805"/>
      <c r="BL128" s="828"/>
      <c r="BM128" s="804">
        <v>14.72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5572288</v>
      </c>
      <c r="AB129" s="798"/>
      <c r="AC129" s="798"/>
      <c r="AD129" s="798"/>
      <c r="AE129" s="799"/>
      <c r="AF129" s="800">
        <v>5531721</v>
      </c>
      <c r="AG129" s="798"/>
      <c r="AH129" s="798"/>
      <c r="AI129" s="798"/>
      <c r="AJ129" s="799"/>
      <c r="AK129" s="800">
        <v>5452089</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112</v>
      </c>
      <c r="BG129" s="788"/>
      <c r="BH129" s="788"/>
      <c r="BI129" s="788"/>
      <c r="BJ129" s="788"/>
      <c r="BK129" s="788"/>
      <c r="BL129" s="789"/>
      <c r="BM129" s="787">
        <v>19.72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1416784</v>
      </c>
      <c r="AB130" s="798"/>
      <c r="AC130" s="798"/>
      <c r="AD130" s="798"/>
      <c r="AE130" s="799"/>
      <c r="AF130" s="800">
        <v>1384508</v>
      </c>
      <c r="AG130" s="798"/>
      <c r="AH130" s="798"/>
      <c r="AI130" s="798"/>
      <c r="AJ130" s="799"/>
      <c r="AK130" s="800">
        <v>1382990</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12.9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4155504</v>
      </c>
      <c r="AB131" s="781"/>
      <c r="AC131" s="781"/>
      <c r="AD131" s="781"/>
      <c r="AE131" s="782"/>
      <c r="AF131" s="783">
        <v>4147213</v>
      </c>
      <c r="AG131" s="781"/>
      <c r="AH131" s="781"/>
      <c r="AI131" s="781"/>
      <c r="AJ131" s="782"/>
      <c r="AK131" s="783">
        <v>4069099</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v>37.1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12.861809299999999</v>
      </c>
      <c r="AB132" s="761"/>
      <c r="AC132" s="761"/>
      <c r="AD132" s="761"/>
      <c r="AE132" s="762"/>
      <c r="AF132" s="763">
        <v>12.75241952</v>
      </c>
      <c r="AG132" s="761"/>
      <c r="AH132" s="761"/>
      <c r="AI132" s="761"/>
      <c r="AJ132" s="762"/>
      <c r="AK132" s="763">
        <v>13.33978357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14.5</v>
      </c>
      <c r="AB133" s="740"/>
      <c r="AC133" s="740"/>
      <c r="AD133" s="740"/>
      <c r="AE133" s="741"/>
      <c r="AF133" s="739">
        <v>13.4</v>
      </c>
      <c r="AG133" s="740"/>
      <c r="AH133" s="740"/>
      <c r="AI133" s="740"/>
      <c r="AJ133" s="741"/>
      <c r="AK133" s="739">
        <v>12.9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4" t="s">
        <v>469</v>
      </c>
      <c r="L7" s="256"/>
      <c r="M7" s="257" t="s">
        <v>470</v>
      </c>
      <c r="N7" s="258"/>
    </row>
    <row r="8" spans="1:16" x14ac:dyDescent="0.15">
      <c r="A8" s="250"/>
      <c r="B8" s="246"/>
      <c r="C8" s="246"/>
      <c r="D8" s="246"/>
      <c r="E8" s="246"/>
      <c r="F8" s="246"/>
      <c r="G8" s="259"/>
      <c r="H8" s="260"/>
      <c r="I8" s="260"/>
      <c r="J8" s="261"/>
      <c r="K8" s="1155"/>
      <c r="L8" s="262" t="s">
        <v>471</v>
      </c>
      <c r="M8" s="263" t="s">
        <v>472</v>
      </c>
      <c r="N8" s="264" t="s">
        <v>473</v>
      </c>
    </row>
    <row r="9" spans="1:16" x14ac:dyDescent="0.15">
      <c r="A9" s="250"/>
      <c r="B9" s="246"/>
      <c r="C9" s="246"/>
      <c r="D9" s="246"/>
      <c r="E9" s="246"/>
      <c r="F9" s="246"/>
      <c r="G9" s="1168" t="s">
        <v>474</v>
      </c>
      <c r="H9" s="1169"/>
      <c r="I9" s="1169"/>
      <c r="J9" s="1170"/>
      <c r="K9" s="265">
        <v>937771</v>
      </c>
      <c r="L9" s="266">
        <v>70615</v>
      </c>
      <c r="M9" s="267">
        <v>92016</v>
      </c>
      <c r="N9" s="268">
        <v>-23.3</v>
      </c>
    </row>
    <row r="10" spans="1:16" x14ac:dyDescent="0.15">
      <c r="A10" s="250"/>
      <c r="B10" s="246"/>
      <c r="C10" s="246"/>
      <c r="D10" s="246"/>
      <c r="E10" s="246"/>
      <c r="F10" s="246"/>
      <c r="G10" s="1168" t="s">
        <v>475</v>
      </c>
      <c r="H10" s="1169"/>
      <c r="I10" s="1169"/>
      <c r="J10" s="1170"/>
      <c r="K10" s="269">
        <v>201220</v>
      </c>
      <c r="L10" s="270">
        <v>15152</v>
      </c>
      <c r="M10" s="271">
        <v>10652</v>
      </c>
      <c r="N10" s="272">
        <v>42.2</v>
      </c>
    </row>
    <row r="11" spans="1:16" ht="13.5" customHeight="1" x14ac:dyDescent="0.15">
      <c r="A11" s="250"/>
      <c r="B11" s="246"/>
      <c r="C11" s="246"/>
      <c r="D11" s="246"/>
      <c r="E11" s="246"/>
      <c r="F11" s="246"/>
      <c r="G11" s="1168" t="s">
        <v>476</v>
      </c>
      <c r="H11" s="1169"/>
      <c r="I11" s="1169"/>
      <c r="J11" s="1170"/>
      <c r="K11" s="269">
        <v>206216</v>
      </c>
      <c r="L11" s="270">
        <v>15528</v>
      </c>
      <c r="M11" s="271">
        <v>19007</v>
      </c>
      <c r="N11" s="272">
        <v>-18.3</v>
      </c>
    </row>
    <row r="12" spans="1:16" ht="13.5" customHeight="1" x14ac:dyDescent="0.15">
      <c r="A12" s="250"/>
      <c r="B12" s="246"/>
      <c r="C12" s="246"/>
      <c r="D12" s="246"/>
      <c r="E12" s="246"/>
      <c r="F12" s="246"/>
      <c r="G12" s="1168" t="s">
        <v>477</v>
      </c>
      <c r="H12" s="1169"/>
      <c r="I12" s="1169"/>
      <c r="J12" s="1170"/>
      <c r="K12" s="269" t="s">
        <v>478</v>
      </c>
      <c r="L12" s="270" t="s">
        <v>478</v>
      </c>
      <c r="M12" s="271">
        <v>2018</v>
      </c>
      <c r="N12" s="272" t="s">
        <v>478</v>
      </c>
    </row>
    <row r="13" spans="1:16" ht="13.5" customHeight="1" x14ac:dyDescent="0.15">
      <c r="A13" s="250"/>
      <c r="B13" s="246"/>
      <c r="C13" s="246"/>
      <c r="D13" s="246"/>
      <c r="E13" s="246"/>
      <c r="F13" s="246"/>
      <c r="G13" s="1168" t="s">
        <v>479</v>
      </c>
      <c r="H13" s="1169"/>
      <c r="I13" s="1169"/>
      <c r="J13" s="1170"/>
      <c r="K13" s="269" t="s">
        <v>478</v>
      </c>
      <c r="L13" s="270" t="s">
        <v>478</v>
      </c>
      <c r="M13" s="271" t="s">
        <v>478</v>
      </c>
      <c r="N13" s="272" t="s">
        <v>478</v>
      </c>
    </row>
    <row r="14" spans="1:16" ht="13.5" customHeight="1" x14ac:dyDescent="0.15">
      <c r="A14" s="250"/>
      <c r="B14" s="246"/>
      <c r="C14" s="246"/>
      <c r="D14" s="246"/>
      <c r="E14" s="246"/>
      <c r="F14" s="246"/>
      <c r="G14" s="1168" t="s">
        <v>480</v>
      </c>
      <c r="H14" s="1169"/>
      <c r="I14" s="1169"/>
      <c r="J14" s="1170"/>
      <c r="K14" s="269">
        <v>39672</v>
      </c>
      <c r="L14" s="270">
        <v>2987</v>
      </c>
      <c r="M14" s="271">
        <v>4366</v>
      </c>
      <c r="N14" s="272">
        <v>-31.6</v>
      </c>
    </row>
    <row r="15" spans="1:16" ht="13.5" customHeight="1" x14ac:dyDescent="0.15">
      <c r="A15" s="250"/>
      <c r="B15" s="246"/>
      <c r="C15" s="246"/>
      <c r="D15" s="246"/>
      <c r="E15" s="246"/>
      <c r="F15" s="246"/>
      <c r="G15" s="1168" t="s">
        <v>481</v>
      </c>
      <c r="H15" s="1169"/>
      <c r="I15" s="1169"/>
      <c r="J15" s="1170"/>
      <c r="K15" s="269">
        <v>30129</v>
      </c>
      <c r="L15" s="270">
        <v>2269</v>
      </c>
      <c r="M15" s="271">
        <v>2173</v>
      </c>
      <c r="N15" s="272">
        <v>4.4000000000000004</v>
      </c>
    </row>
    <row r="16" spans="1:16" x14ac:dyDescent="0.15">
      <c r="A16" s="250"/>
      <c r="B16" s="246"/>
      <c r="C16" s="246"/>
      <c r="D16" s="246"/>
      <c r="E16" s="246"/>
      <c r="F16" s="246"/>
      <c r="G16" s="1171" t="s">
        <v>482</v>
      </c>
      <c r="H16" s="1172"/>
      <c r="I16" s="1172"/>
      <c r="J16" s="1173"/>
      <c r="K16" s="270">
        <v>-103580</v>
      </c>
      <c r="L16" s="270">
        <v>-7800</v>
      </c>
      <c r="M16" s="271">
        <v>-9866</v>
      </c>
      <c r="N16" s="272">
        <v>-20.9</v>
      </c>
    </row>
    <row r="17" spans="1:16" x14ac:dyDescent="0.15">
      <c r="A17" s="250"/>
      <c r="B17" s="246"/>
      <c r="C17" s="246"/>
      <c r="D17" s="246"/>
      <c r="E17" s="246"/>
      <c r="F17" s="246"/>
      <c r="G17" s="1171" t="s">
        <v>170</v>
      </c>
      <c r="H17" s="1172"/>
      <c r="I17" s="1172"/>
      <c r="J17" s="1173"/>
      <c r="K17" s="270">
        <v>1311428</v>
      </c>
      <c r="L17" s="270">
        <v>98752</v>
      </c>
      <c r="M17" s="271">
        <v>120366</v>
      </c>
      <c r="N17" s="272">
        <v>-18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65" t="s">
        <v>487</v>
      </c>
      <c r="H21" s="1166"/>
      <c r="I21" s="1166"/>
      <c r="J21" s="1167"/>
      <c r="K21" s="282">
        <v>8.66</v>
      </c>
      <c r="L21" s="283">
        <v>10.92</v>
      </c>
      <c r="M21" s="284">
        <v>-2.2599999999999998</v>
      </c>
      <c r="N21" s="251"/>
      <c r="O21" s="285"/>
      <c r="P21" s="281"/>
    </row>
    <row r="22" spans="1:16" s="286" customFormat="1" x14ac:dyDescent="0.15">
      <c r="A22" s="281"/>
      <c r="B22" s="251"/>
      <c r="C22" s="251"/>
      <c r="D22" s="251"/>
      <c r="E22" s="251"/>
      <c r="F22" s="251"/>
      <c r="G22" s="1165" t="s">
        <v>488</v>
      </c>
      <c r="H22" s="1166"/>
      <c r="I22" s="1166"/>
      <c r="J22" s="1167"/>
      <c r="K22" s="287">
        <v>92.9</v>
      </c>
      <c r="L22" s="288">
        <v>95.8</v>
      </c>
      <c r="M22" s="289">
        <v>-2.9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4" t="s">
        <v>469</v>
      </c>
      <c r="L30" s="256"/>
      <c r="M30" s="257" t="s">
        <v>470</v>
      </c>
      <c r="N30" s="258"/>
    </row>
    <row r="31" spans="1:16" x14ac:dyDescent="0.15">
      <c r="A31" s="250"/>
      <c r="B31" s="246"/>
      <c r="C31" s="246"/>
      <c r="D31" s="246"/>
      <c r="E31" s="246"/>
      <c r="F31" s="246"/>
      <c r="G31" s="259"/>
      <c r="H31" s="260"/>
      <c r="I31" s="260"/>
      <c r="J31" s="261"/>
      <c r="K31" s="1155"/>
      <c r="L31" s="262" t="s">
        <v>471</v>
      </c>
      <c r="M31" s="263" t="s">
        <v>472</v>
      </c>
      <c r="N31" s="264" t="s">
        <v>473</v>
      </c>
    </row>
    <row r="32" spans="1:16" ht="27" customHeight="1" x14ac:dyDescent="0.15">
      <c r="A32" s="250"/>
      <c r="B32" s="246"/>
      <c r="C32" s="246"/>
      <c r="D32" s="246"/>
      <c r="E32" s="246"/>
      <c r="F32" s="246"/>
      <c r="G32" s="1156" t="s">
        <v>492</v>
      </c>
      <c r="H32" s="1157"/>
      <c r="I32" s="1157"/>
      <c r="J32" s="1158"/>
      <c r="K32" s="296">
        <v>1580334</v>
      </c>
      <c r="L32" s="296">
        <v>119001</v>
      </c>
      <c r="M32" s="297">
        <v>79817</v>
      </c>
      <c r="N32" s="298">
        <v>49.1</v>
      </c>
    </row>
    <row r="33" spans="1:16" ht="13.5" customHeight="1" x14ac:dyDescent="0.15">
      <c r="A33" s="250"/>
      <c r="B33" s="246"/>
      <c r="C33" s="246"/>
      <c r="D33" s="246"/>
      <c r="E33" s="246"/>
      <c r="F33" s="246"/>
      <c r="G33" s="1156" t="s">
        <v>493</v>
      </c>
      <c r="H33" s="1157"/>
      <c r="I33" s="1157"/>
      <c r="J33" s="1158"/>
      <c r="K33" s="296" t="s">
        <v>478</v>
      </c>
      <c r="L33" s="296" t="s">
        <v>478</v>
      </c>
      <c r="M33" s="297" t="s">
        <v>478</v>
      </c>
      <c r="N33" s="298" t="s">
        <v>478</v>
      </c>
    </row>
    <row r="34" spans="1:16" ht="27" customHeight="1" x14ac:dyDescent="0.15">
      <c r="A34" s="250"/>
      <c r="B34" s="246"/>
      <c r="C34" s="246"/>
      <c r="D34" s="246"/>
      <c r="E34" s="246"/>
      <c r="F34" s="246"/>
      <c r="G34" s="1156" t="s">
        <v>494</v>
      </c>
      <c r="H34" s="1157"/>
      <c r="I34" s="1157"/>
      <c r="J34" s="1158"/>
      <c r="K34" s="296" t="s">
        <v>478</v>
      </c>
      <c r="L34" s="296" t="s">
        <v>478</v>
      </c>
      <c r="M34" s="297" t="s">
        <v>478</v>
      </c>
      <c r="N34" s="298" t="s">
        <v>478</v>
      </c>
    </row>
    <row r="35" spans="1:16" ht="27" customHeight="1" x14ac:dyDescent="0.15">
      <c r="A35" s="250"/>
      <c r="B35" s="246"/>
      <c r="C35" s="246"/>
      <c r="D35" s="246"/>
      <c r="E35" s="246"/>
      <c r="F35" s="246"/>
      <c r="G35" s="1156" t="s">
        <v>495</v>
      </c>
      <c r="H35" s="1157"/>
      <c r="I35" s="1157"/>
      <c r="J35" s="1158"/>
      <c r="K35" s="296">
        <v>351970</v>
      </c>
      <c r="L35" s="296">
        <v>26504</v>
      </c>
      <c r="M35" s="297">
        <v>25876</v>
      </c>
      <c r="N35" s="298">
        <v>2.4</v>
      </c>
    </row>
    <row r="36" spans="1:16" ht="27" customHeight="1" x14ac:dyDescent="0.15">
      <c r="A36" s="250"/>
      <c r="B36" s="246"/>
      <c r="C36" s="246"/>
      <c r="D36" s="246"/>
      <c r="E36" s="246"/>
      <c r="F36" s="246"/>
      <c r="G36" s="1156" t="s">
        <v>496</v>
      </c>
      <c r="H36" s="1157"/>
      <c r="I36" s="1157"/>
      <c r="J36" s="1158"/>
      <c r="K36" s="296">
        <v>25860</v>
      </c>
      <c r="L36" s="296">
        <v>1947</v>
      </c>
      <c r="M36" s="297">
        <v>3089</v>
      </c>
      <c r="N36" s="298">
        <v>-37</v>
      </c>
    </row>
    <row r="37" spans="1:16" ht="13.5" customHeight="1" x14ac:dyDescent="0.15">
      <c r="A37" s="250"/>
      <c r="B37" s="246"/>
      <c r="C37" s="246"/>
      <c r="D37" s="246"/>
      <c r="E37" s="246"/>
      <c r="F37" s="246"/>
      <c r="G37" s="1156" t="s">
        <v>497</v>
      </c>
      <c r="H37" s="1157"/>
      <c r="I37" s="1157"/>
      <c r="J37" s="1158"/>
      <c r="K37" s="296">
        <v>2214</v>
      </c>
      <c r="L37" s="296">
        <v>167</v>
      </c>
      <c r="M37" s="297">
        <v>1224</v>
      </c>
      <c r="N37" s="298">
        <v>-86.4</v>
      </c>
    </row>
    <row r="38" spans="1:16" ht="27" customHeight="1" x14ac:dyDescent="0.15">
      <c r="A38" s="250"/>
      <c r="B38" s="246"/>
      <c r="C38" s="246"/>
      <c r="D38" s="246"/>
      <c r="E38" s="246"/>
      <c r="F38" s="246"/>
      <c r="G38" s="1159" t="s">
        <v>498</v>
      </c>
      <c r="H38" s="1160"/>
      <c r="I38" s="1160"/>
      <c r="J38" s="1161"/>
      <c r="K38" s="299" t="s">
        <v>478</v>
      </c>
      <c r="L38" s="299" t="s">
        <v>478</v>
      </c>
      <c r="M38" s="300">
        <v>18</v>
      </c>
      <c r="N38" s="301" t="s">
        <v>478</v>
      </c>
      <c r="O38" s="295"/>
    </row>
    <row r="39" spans="1:16" x14ac:dyDescent="0.15">
      <c r="A39" s="250"/>
      <c r="B39" s="246"/>
      <c r="C39" s="246"/>
      <c r="D39" s="246"/>
      <c r="E39" s="246"/>
      <c r="F39" s="246"/>
      <c r="G39" s="1159" t="s">
        <v>499</v>
      </c>
      <c r="H39" s="1160"/>
      <c r="I39" s="1160"/>
      <c r="J39" s="1161"/>
      <c r="K39" s="302">
        <v>-34579</v>
      </c>
      <c r="L39" s="302">
        <v>-2604</v>
      </c>
      <c r="M39" s="303">
        <v>-3655</v>
      </c>
      <c r="N39" s="304">
        <v>-28.8</v>
      </c>
      <c r="O39" s="295"/>
    </row>
    <row r="40" spans="1:16" ht="27" customHeight="1" x14ac:dyDescent="0.15">
      <c r="A40" s="250"/>
      <c r="B40" s="246"/>
      <c r="C40" s="246"/>
      <c r="D40" s="246"/>
      <c r="E40" s="246"/>
      <c r="F40" s="246"/>
      <c r="G40" s="1156" t="s">
        <v>500</v>
      </c>
      <c r="H40" s="1157"/>
      <c r="I40" s="1157"/>
      <c r="J40" s="1158"/>
      <c r="K40" s="302">
        <v>-1382990</v>
      </c>
      <c r="L40" s="302">
        <v>-104141</v>
      </c>
      <c r="M40" s="303">
        <v>-74052</v>
      </c>
      <c r="N40" s="304">
        <v>40.6</v>
      </c>
      <c r="O40" s="295"/>
    </row>
    <row r="41" spans="1:16" x14ac:dyDescent="0.15">
      <c r="A41" s="250"/>
      <c r="B41" s="246"/>
      <c r="C41" s="246"/>
      <c r="D41" s="246"/>
      <c r="E41" s="246"/>
      <c r="F41" s="246"/>
      <c r="G41" s="1162" t="s">
        <v>281</v>
      </c>
      <c r="H41" s="1163"/>
      <c r="I41" s="1163"/>
      <c r="J41" s="1164"/>
      <c r="K41" s="296">
        <v>542809</v>
      </c>
      <c r="L41" s="302">
        <v>40874</v>
      </c>
      <c r="M41" s="303">
        <v>32317</v>
      </c>
      <c r="N41" s="304">
        <v>26.5</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49" t="s">
        <v>469</v>
      </c>
      <c r="J49" s="1151" t="s">
        <v>504</v>
      </c>
      <c r="K49" s="1152"/>
      <c r="L49" s="1152"/>
      <c r="M49" s="1152"/>
      <c r="N49" s="1153"/>
    </row>
    <row r="50" spans="1:14" x14ac:dyDescent="0.15">
      <c r="A50" s="250"/>
      <c r="B50" s="246"/>
      <c r="C50" s="246"/>
      <c r="D50" s="246"/>
      <c r="E50" s="246"/>
      <c r="F50" s="246"/>
      <c r="G50" s="314"/>
      <c r="H50" s="315"/>
      <c r="I50" s="1150"/>
      <c r="J50" s="316" t="s">
        <v>505</v>
      </c>
      <c r="K50" s="317" t="s">
        <v>506</v>
      </c>
      <c r="L50" s="318" t="s">
        <v>507</v>
      </c>
      <c r="M50" s="319" t="s">
        <v>508</v>
      </c>
      <c r="N50" s="320" t="s">
        <v>509</v>
      </c>
    </row>
    <row r="51" spans="1:14" x14ac:dyDescent="0.15">
      <c r="A51" s="250"/>
      <c r="B51" s="246"/>
      <c r="C51" s="246"/>
      <c r="D51" s="246"/>
      <c r="E51" s="246"/>
      <c r="F51" s="246"/>
      <c r="G51" s="312" t="s">
        <v>510</v>
      </c>
      <c r="H51" s="313"/>
      <c r="I51" s="321">
        <v>1689708</v>
      </c>
      <c r="J51" s="322">
        <v>121413</v>
      </c>
      <c r="K51" s="323">
        <v>5.2</v>
      </c>
      <c r="L51" s="324">
        <v>114097</v>
      </c>
      <c r="M51" s="325">
        <v>-2.7</v>
      </c>
      <c r="N51" s="326">
        <v>7.9</v>
      </c>
    </row>
    <row r="52" spans="1:14" x14ac:dyDescent="0.15">
      <c r="A52" s="250"/>
      <c r="B52" s="246"/>
      <c r="C52" s="246"/>
      <c r="D52" s="246"/>
      <c r="E52" s="246"/>
      <c r="F52" s="246"/>
      <c r="G52" s="327"/>
      <c r="H52" s="328" t="s">
        <v>511</v>
      </c>
      <c r="I52" s="329">
        <v>627766</v>
      </c>
      <c r="J52" s="330">
        <v>45108</v>
      </c>
      <c r="K52" s="331">
        <v>-6.4</v>
      </c>
      <c r="L52" s="332">
        <v>61630</v>
      </c>
      <c r="M52" s="333">
        <v>3.8</v>
      </c>
      <c r="N52" s="334">
        <v>-10.199999999999999</v>
      </c>
    </row>
    <row r="53" spans="1:14" x14ac:dyDescent="0.15">
      <c r="A53" s="250"/>
      <c r="B53" s="246"/>
      <c r="C53" s="246"/>
      <c r="D53" s="246"/>
      <c r="E53" s="246"/>
      <c r="F53" s="246"/>
      <c r="G53" s="312" t="s">
        <v>512</v>
      </c>
      <c r="H53" s="313"/>
      <c r="I53" s="321">
        <v>1628336</v>
      </c>
      <c r="J53" s="322">
        <v>117808</v>
      </c>
      <c r="K53" s="323">
        <v>-3</v>
      </c>
      <c r="L53" s="324">
        <v>136577</v>
      </c>
      <c r="M53" s="325">
        <v>19.7</v>
      </c>
      <c r="N53" s="326">
        <v>-22.7</v>
      </c>
    </row>
    <row r="54" spans="1:14" x14ac:dyDescent="0.15">
      <c r="A54" s="250"/>
      <c r="B54" s="246"/>
      <c r="C54" s="246"/>
      <c r="D54" s="246"/>
      <c r="E54" s="246"/>
      <c r="F54" s="246"/>
      <c r="G54" s="327"/>
      <c r="H54" s="328" t="s">
        <v>511</v>
      </c>
      <c r="I54" s="329">
        <v>1163655</v>
      </c>
      <c r="J54" s="330">
        <v>84189</v>
      </c>
      <c r="K54" s="331">
        <v>86.6</v>
      </c>
      <c r="L54" s="332">
        <v>59645</v>
      </c>
      <c r="M54" s="333">
        <v>-3.2</v>
      </c>
      <c r="N54" s="334">
        <v>89.8</v>
      </c>
    </row>
    <row r="55" spans="1:14" x14ac:dyDescent="0.15">
      <c r="A55" s="250"/>
      <c r="B55" s="246"/>
      <c r="C55" s="246"/>
      <c r="D55" s="246"/>
      <c r="E55" s="246"/>
      <c r="F55" s="246"/>
      <c r="G55" s="312" t="s">
        <v>513</v>
      </c>
      <c r="H55" s="313"/>
      <c r="I55" s="321">
        <v>1183034</v>
      </c>
      <c r="J55" s="322">
        <v>86784</v>
      </c>
      <c r="K55" s="323">
        <v>-26.3</v>
      </c>
      <c r="L55" s="324">
        <v>132212</v>
      </c>
      <c r="M55" s="325">
        <v>-3.2</v>
      </c>
      <c r="N55" s="326">
        <v>-23.1</v>
      </c>
    </row>
    <row r="56" spans="1:14" x14ac:dyDescent="0.15">
      <c r="A56" s="250"/>
      <c r="B56" s="246"/>
      <c r="C56" s="246"/>
      <c r="D56" s="246"/>
      <c r="E56" s="246"/>
      <c r="F56" s="246"/>
      <c r="G56" s="327"/>
      <c r="H56" s="328" t="s">
        <v>511</v>
      </c>
      <c r="I56" s="329">
        <v>484511</v>
      </c>
      <c r="J56" s="330">
        <v>35542</v>
      </c>
      <c r="K56" s="331">
        <v>-57.8</v>
      </c>
      <c r="L56" s="332">
        <v>67114</v>
      </c>
      <c r="M56" s="333">
        <v>12.5</v>
      </c>
      <c r="N56" s="334">
        <v>-70.3</v>
      </c>
    </row>
    <row r="57" spans="1:14" x14ac:dyDescent="0.15">
      <c r="A57" s="250"/>
      <c r="B57" s="246"/>
      <c r="C57" s="246"/>
      <c r="D57" s="246"/>
      <c r="E57" s="246"/>
      <c r="F57" s="246"/>
      <c r="G57" s="312" t="s">
        <v>514</v>
      </c>
      <c r="H57" s="313"/>
      <c r="I57" s="321">
        <v>1100746</v>
      </c>
      <c r="J57" s="322">
        <v>82011</v>
      </c>
      <c r="K57" s="323">
        <v>-5.5</v>
      </c>
      <c r="L57" s="324">
        <v>93741</v>
      </c>
      <c r="M57" s="325">
        <v>-29.1</v>
      </c>
      <c r="N57" s="326">
        <v>23.6</v>
      </c>
    </row>
    <row r="58" spans="1:14" x14ac:dyDescent="0.15">
      <c r="A58" s="250"/>
      <c r="B58" s="246"/>
      <c r="C58" s="246"/>
      <c r="D58" s="246"/>
      <c r="E58" s="246"/>
      <c r="F58" s="246"/>
      <c r="G58" s="327"/>
      <c r="H58" s="328" t="s">
        <v>511</v>
      </c>
      <c r="I58" s="329">
        <v>498770</v>
      </c>
      <c r="J58" s="330">
        <v>37161</v>
      </c>
      <c r="K58" s="331">
        <v>4.5999999999999996</v>
      </c>
      <c r="L58" s="332">
        <v>46285</v>
      </c>
      <c r="M58" s="333">
        <v>-31</v>
      </c>
      <c r="N58" s="334">
        <v>35.6</v>
      </c>
    </row>
    <row r="59" spans="1:14" x14ac:dyDescent="0.15">
      <c r="A59" s="250"/>
      <c r="B59" s="246"/>
      <c r="C59" s="246"/>
      <c r="D59" s="246"/>
      <c r="E59" s="246"/>
      <c r="F59" s="246"/>
      <c r="G59" s="312" t="s">
        <v>515</v>
      </c>
      <c r="H59" s="313"/>
      <c r="I59" s="321">
        <v>1291346</v>
      </c>
      <c r="J59" s="322">
        <v>97240</v>
      </c>
      <c r="K59" s="323">
        <v>18.600000000000001</v>
      </c>
      <c r="L59" s="324">
        <v>107537</v>
      </c>
      <c r="M59" s="325">
        <v>14.7</v>
      </c>
      <c r="N59" s="326">
        <v>3.9</v>
      </c>
    </row>
    <row r="60" spans="1:14" x14ac:dyDescent="0.15">
      <c r="A60" s="250"/>
      <c r="B60" s="246"/>
      <c r="C60" s="246"/>
      <c r="D60" s="246"/>
      <c r="E60" s="246"/>
      <c r="F60" s="246"/>
      <c r="G60" s="327"/>
      <c r="H60" s="328" t="s">
        <v>511</v>
      </c>
      <c r="I60" s="335">
        <v>577611</v>
      </c>
      <c r="J60" s="330">
        <v>43495</v>
      </c>
      <c r="K60" s="331">
        <v>17</v>
      </c>
      <c r="L60" s="332">
        <v>57923</v>
      </c>
      <c r="M60" s="333">
        <v>25.1</v>
      </c>
      <c r="N60" s="334">
        <v>-8.1</v>
      </c>
    </row>
    <row r="61" spans="1:14" x14ac:dyDescent="0.15">
      <c r="A61" s="250"/>
      <c r="B61" s="246"/>
      <c r="C61" s="246"/>
      <c r="D61" s="246"/>
      <c r="E61" s="246"/>
      <c r="F61" s="246"/>
      <c r="G61" s="312" t="s">
        <v>516</v>
      </c>
      <c r="H61" s="336"/>
      <c r="I61" s="337">
        <v>1378634</v>
      </c>
      <c r="J61" s="338">
        <v>101051</v>
      </c>
      <c r="K61" s="339">
        <v>-2.2000000000000002</v>
      </c>
      <c r="L61" s="340">
        <v>116833</v>
      </c>
      <c r="M61" s="341">
        <v>-0.1</v>
      </c>
      <c r="N61" s="326">
        <v>-2.1</v>
      </c>
    </row>
    <row r="62" spans="1:14" x14ac:dyDescent="0.15">
      <c r="A62" s="250"/>
      <c r="B62" s="246"/>
      <c r="C62" s="246"/>
      <c r="D62" s="246"/>
      <c r="E62" s="246"/>
      <c r="F62" s="246"/>
      <c r="G62" s="327"/>
      <c r="H62" s="328" t="s">
        <v>511</v>
      </c>
      <c r="I62" s="329">
        <v>670463</v>
      </c>
      <c r="J62" s="330">
        <v>49099</v>
      </c>
      <c r="K62" s="331">
        <v>8.8000000000000007</v>
      </c>
      <c r="L62" s="332">
        <v>58519</v>
      </c>
      <c r="M62" s="333">
        <v>1.4</v>
      </c>
      <c r="N62" s="334">
        <v>7.4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1"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4" t="s">
        <v>3</v>
      </c>
      <c r="D47" s="1174"/>
      <c r="E47" s="1175"/>
      <c r="F47" s="11">
        <v>26.61</v>
      </c>
      <c r="G47" s="12">
        <v>26.28</v>
      </c>
      <c r="H47" s="12">
        <v>26.57</v>
      </c>
      <c r="I47" s="12">
        <v>26.78</v>
      </c>
      <c r="J47" s="13">
        <v>27.18</v>
      </c>
    </row>
    <row r="48" spans="2:10" ht="57.75" customHeight="1" x14ac:dyDescent="0.15">
      <c r="B48" s="14"/>
      <c r="C48" s="1176" t="s">
        <v>4</v>
      </c>
      <c r="D48" s="1176"/>
      <c r="E48" s="1177"/>
      <c r="F48" s="15">
        <v>11.08</v>
      </c>
      <c r="G48" s="16">
        <v>11.59</v>
      </c>
      <c r="H48" s="16">
        <v>10.1</v>
      </c>
      <c r="I48" s="16">
        <v>10.62</v>
      </c>
      <c r="J48" s="17">
        <v>11.4</v>
      </c>
    </row>
    <row r="49" spans="2:10" ht="57.75" customHeight="1" thickBot="1" x14ac:dyDescent="0.2">
      <c r="B49" s="18"/>
      <c r="C49" s="1178" t="s">
        <v>5</v>
      </c>
      <c r="D49" s="1178"/>
      <c r="E49" s="1179"/>
      <c r="F49" s="19">
        <v>7.8</v>
      </c>
      <c r="G49" s="20">
        <v>0.66</v>
      </c>
      <c r="H49" s="20" t="s">
        <v>523</v>
      </c>
      <c r="I49" s="20">
        <v>0.46</v>
      </c>
      <c r="J49" s="21">
        <v>0.64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6" t="s">
        <v>524</v>
      </c>
      <c r="D34" s="1186"/>
      <c r="E34" s="1187"/>
      <c r="F34" s="32">
        <v>11.07</v>
      </c>
      <c r="G34" s="33">
        <v>11.59</v>
      </c>
      <c r="H34" s="33">
        <v>10.09</v>
      </c>
      <c r="I34" s="33">
        <v>10.62</v>
      </c>
      <c r="J34" s="34">
        <v>11.4</v>
      </c>
      <c r="K34" s="22"/>
      <c r="L34" s="22"/>
      <c r="M34" s="22"/>
      <c r="N34" s="22"/>
      <c r="O34" s="22"/>
      <c r="P34" s="22"/>
    </row>
    <row r="35" spans="1:16" ht="39" customHeight="1" x14ac:dyDescent="0.15">
      <c r="A35" s="22"/>
      <c r="B35" s="35"/>
      <c r="C35" s="1180" t="s">
        <v>525</v>
      </c>
      <c r="D35" s="1181"/>
      <c r="E35" s="1182"/>
      <c r="F35" s="36">
        <v>4.97</v>
      </c>
      <c r="G35" s="37">
        <v>4.8499999999999996</v>
      </c>
      <c r="H35" s="37">
        <v>5.36</v>
      </c>
      <c r="I35" s="37">
        <v>5.49</v>
      </c>
      <c r="J35" s="38">
        <v>5.58</v>
      </c>
      <c r="K35" s="22"/>
      <c r="L35" s="22"/>
      <c r="M35" s="22"/>
      <c r="N35" s="22"/>
      <c r="O35" s="22"/>
      <c r="P35" s="22"/>
    </row>
    <row r="36" spans="1:16" ht="39" customHeight="1" x14ac:dyDescent="0.15">
      <c r="A36" s="22"/>
      <c r="B36" s="35"/>
      <c r="C36" s="1180" t="s">
        <v>526</v>
      </c>
      <c r="D36" s="1181"/>
      <c r="E36" s="1182"/>
      <c r="F36" s="36">
        <v>0.97</v>
      </c>
      <c r="G36" s="37">
        <v>0.86</v>
      </c>
      <c r="H36" s="37">
        <v>1.38</v>
      </c>
      <c r="I36" s="37">
        <v>1.84</v>
      </c>
      <c r="J36" s="38">
        <v>1.96</v>
      </c>
      <c r="K36" s="22"/>
      <c r="L36" s="22"/>
      <c r="M36" s="22"/>
      <c r="N36" s="22"/>
      <c r="O36" s="22"/>
      <c r="P36" s="22"/>
    </row>
    <row r="37" spans="1:16" ht="39" customHeight="1" x14ac:dyDescent="0.15">
      <c r="A37" s="22"/>
      <c r="B37" s="35"/>
      <c r="C37" s="1180" t="s">
        <v>527</v>
      </c>
      <c r="D37" s="1181"/>
      <c r="E37" s="1182"/>
      <c r="F37" s="36">
        <v>0.7</v>
      </c>
      <c r="G37" s="37">
        <v>0.62</v>
      </c>
      <c r="H37" s="37">
        <v>0.57999999999999996</v>
      </c>
      <c r="I37" s="37">
        <v>0.15</v>
      </c>
      <c r="J37" s="38">
        <v>0.46</v>
      </c>
      <c r="K37" s="22"/>
      <c r="L37" s="22"/>
      <c r="M37" s="22"/>
      <c r="N37" s="22"/>
      <c r="O37" s="22"/>
      <c r="P37" s="22"/>
    </row>
    <row r="38" spans="1:16" ht="39" customHeight="1" x14ac:dyDescent="0.15">
      <c r="A38" s="22"/>
      <c r="B38" s="35"/>
      <c r="C38" s="1180" t="s">
        <v>528</v>
      </c>
      <c r="D38" s="1181"/>
      <c r="E38" s="1182"/>
      <c r="F38" s="36">
        <v>7.0000000000000007E-2</v>
      </c>
      <c r="G38" s="37">
        <v>7.0000000000000007E-2</v>
      </c>
      <c r="H38" s="37">
        <v>0.08</v>
      </c>
      <c r="I38" s="37">
        <v>0.08</v>
      </c>
      <c r="J38" s="38">
        <v>0.16</v>
      </c>
      <c r="K38" s="22"/>
      <c r="L38" s="22"/>
      <c r="M38" s="22"/>
      <c r="N38" s="22"/>
      <c r="O38" s="22"/>
      <c r="P38" s="22"/>
    </row>
    <row r="39" spans="1:16" ht="39" customHeight="1" x14ac:dyDescent="0.15">
      <c r="A39" s="22"/>
      <c r="B39" s="35"/>
      <c r="C39" s="1180" t="s">
        <v>529</v>
      </c>
      <c r="D39" s="1181"/>
      <c r="E39" s="1182"/>
      <c r="F39" s="36">
        <v>0.13</v>
      </c>
      <c r="G39" s="37">
        <v>0.02</v>
      </c>
      <c r="H39" s="37">
        <v>0.08</v>
      </c>
      <c r="I39" s="37">
        <v>0.05</v>
      </c>
      <c r="J39" s="38">
        <v>0.09</v>
      </c>
      <c r="K39" s="22"/>
      <c r="L39" s="22"/>
      <c r="M39" s="22"/>
      <c r="N39" s="22"/>
      <c r="O39" s="22"/>
      <c r="P39" s="22"/>
    </row>
    <row r="40" spans="1:16" ht="39" customHeight="1" x14ac:dyDescent="0.15">
      <c r="A40" s="22"/>
      <c r="B40" s="35"/>
      <c r="C40" s="1180" t="s">
        <v>530</v>
      </c>
      <c r="D40" s="1181"/>
      <c r="E40" s="1182"/>
      <c r="F40" s="36">
        <v>0.06</v>
      </c>
      <c r="G40" s="37">
        <v>0.08</v>
      </c>
      <c r="H40" s="37">
        <v>0.08</v>
      </c>
      <c r="I40" s="37">
        <v>0.08</v>
      </c>
      <c r="J40" s="38">
        <v>0.08</v>
      </c>
      <c r="K40" s="22"/>
      <c r="L40" s="22"/>
      <c r="M40" s="22"/>
      <c r="N40" s="22"/>
      <c r="O40" s="22"/>
      <c r="P40" s="22"/>
    </row>
    <row r="41" spans="1:16" ht="39" customHeight="1" x14ac:dyDescent="0.15">
      <c r="A41" s="22"/>
      <c r="B41" s="35"/>
      <c r="C41" s="1180" t="s">
        <v>531</v>
      </c>
      <c r="D41" s="1181"/>
      <c r="E41" s="1182"/>
      <c r="F41" s="36">
        <v>0.05</v>
      </c>
      <c r="G41" s="37">
        <v>0.05</v>
      </c>
      <c r="H41" s="37">
        <v>0.08</v>
      </c>
      <c r="I41" s="37">
        <v>0.09</v>
      </c>
      <c r="J41" s="38">
        <v>7.0000000000000007E-2</v>
      </c>
      <c r="K41" s="22"/>
      <c r="L41" s="22"/>
      <c r="M41" s="22"/>
      <c r="N41" s="22"/>
      <c r="O41" s="22"/>
      <c r="P41" s="22"/>
    </row>
    <row r="42" spans="1:16" ht="39" customHeight="1" x14ac:dyDescent="0.15">
      <c r="A42" s="22"/>
      <c r="B42" s="39"/>
      <c r="C42" s="1180" t="s">
        <v>532</v>
      </c>
      <c r="D42" s="1181"/>
      <c r="E42" s="1182"/>
      <c r="F42" s="36" t="s">
        <v>478</v>
      </c>
      <c r="G42" s="37" t="s">
        <v>478</v>
      </c>
      <c r="H42" s="37" t="s">
        <v>478</v>
      </c>
      <c r="I42" s="37" t="s">
        <v>478</v>
      </c>
      <c r="J42" s="38" t="s">
        <v>478</v>
      </c>
      <c r="K42" s="22"/>
      <c r="L42" s="22"/>
      <c r="M42" s="22"/>
      <c r="N42" s="22"/>
      <c r="O42" s="22"/>
      <c r="P42" s="22"/>
    </row>
    <row r="43" spans="1:16" ht="39" customHeight="1" thickBot="1" x14ac:dyDescent="0.2">
      <c r="A43" s="22"/>
      <c r="B43" s="40"/>
      <c r="C43" s="1183" t="s">
        <v>533</v>
      </c>
      <c r="D43" s="1184"/>
      <c r="E43" s="1185"/>
      <c r="F43" s="41">
        <v>0</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1731</v>
      </c>
      <c r="L45" s="60">
        <v>1678</v>
      </c>
      <c r="M45" s="60">
        <v>1620</v>
      </c>
      <c r="N45" s="60">
        <v>1577</v>
      </c>
      <c r="O45" s="61">
        <v>1580</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478</v>
      </c>
      <c r="L46" s="64" t="s">
        <v>478</v>
      </c>
      <c r="M46" s="64" t="s">
        <v>478</v>
      </c>
      <c r="N46" s="64" t="s">
        <v>478</v>
      </c>
      <c r="O46" s="65" t="s">
        <v>478</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478</v>
      </c>
      <c r="L47" s="64" t="s">
        <v>478</v>
      </c>
      <c r="M47" s="64" t="s">
        <v>478</v>
      </c>
      <c r="N47" s="64" t="s">
        <v>478</v>
      </c>
      <c r="O47" s="65" t="s">
        <v>478</v>
      </c>
      <c r="P47" s="48"/>
      <c r="Q47" s="48"/>
      <c r="R47" s="48"/>
      <c r="S47" s="48"/>
      <c r="T47" s="48"/>
      <c r="U47" s="48"/>
    </row>
    <row r="48" spans="1:21" ht="30.75" customHeight="1" x14ac:dyDescent="0.15">
      <c r="A48" s="48"/>
      <c r="B48" s="1198"/>
      <c r="C48" s="1199"/>
      <c r="D48" s="62"/>
      <c r="E48" s="1190" t="s">
        <v>15</v>
      </c>
      <c r="F48" s="1190"/>
      <c r="G48" s="1190"/>
      <c r="H48" s="1190"/>
      <c r="I48" s="1190"/>
      <c r="J48" s="1191"/>
      <c r="K48" s="63">
        <v>330</v>
      </c>
      <c r="L48" s="64">
        <v>341</v>
      </c>
      <c r="M48" s="64">
        <v>346</v>
      </c>
      <c r="N48" s="64">
        <v>348</v>
      </c>
      <c r="O48" s="65">
        <v>352</v>
      </c>
      <c r="P48" s="48"/>
      <c r="Q48" s="48"/>
      <c r="R48" s="48"/>
      <c r="S48" s="48"/>
      <c r="T48" s="48"/>
      <c r="U48" s="48"/>
    </row>
    <row r="49" spans="1:21" ht="30.75" customHeight="1" x14ac:dyDescent="0.15">
      <c r="A49" s="48"/>
      <c r="B49" s="1198"/>
      <c r="C49" s="1199"/>
      <c r="D49" s="62"/>
      <c r="E49" s="1190" t="s">
        <v>16</v>
      </c>
      <c r="F49" s="1190"/>
      <c r="G49" s="1190"/>
      <c r="H49" s="1190"/>
      <c r="I49" s="1190"/>
      <c r="J49" s="1191"/>
      <c r="K49" s="63">
        <v>48</v>
      </c>
      <c r="L49" s="64">
        <v>47</v>
      </c>
      <c r="M49" s="64">
        <v>26</v>
      </c>
      <c r="N49" s="64">
        <v>24</v>
      </c>
      <c r="O49" s="65">
        <v>26</v>
      </c>
      <c r="P49" s="48"/>
      <c r="Q49" s="48"/>
      <c r="R49" s="48"/>
      <c r="S49" s="48"/>
      <c r="T49" s="48"/>
      <c r="U49" s="48"/>
    </row>
    <row r="50" spans="1:21" ht="30.75" customHeight="1" x14ac:dyDescent="0.15">
      <c r="A50" s="48"/>
      <c r="B50" s="1198"/>
      <c r="C50" s="1199"/>
      <c r="D50" s="62"/>
      <c r="E50" s="1190" t="s">
        <v>17</v>
      </c>
      <c r="F50" s="1190"/>
      <c r="G50" s="1190"/>
      <c r="H50" s="1190"/>
      <c r="I50" s="1190"/>
      <c r="J50" s="1191"/>
      <c r="K50" s="63">
        <v>2</v>
      </c>
      <c r="L50" s="64">
        <v>2</v>
      </c>
      <c r="M50" s="64">
        <v>2</v>
      </c>
      <c r="N50" s="64">
        <v>2</v>
      </c>
      <c r="O50" s="65">
        <v>2</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478</v>
      </c>
      <c r="L51" s="64" t="s">
        <v>478</v>
      </c>
      <c r="M51" s="64" t="s">
        <v>478</v>
      </c>
      <c r="N51" s="64" t="s">
        <v>478</v>
      </c>
      <c r="O51" s="65" t="s">
        <v>478</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1442</v>
      </c>
      <c r="L52" s="64">
        <v>1441</v>
      </c>
      <c r="M52" s="64">
        <v>1458</v>
      </c>
      <c r="N52" s="64">
        <v>1423</v>
      </c>
      <c r="O52" s="65">
        <v>1418</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669</v>
      </c>
      <c r="L53" s="69">
        <v>627</v>
      </c>
      <c r="M53" s="69">
        <v>536</v>
      </c>
      <c r="N53" s="69">
        <v>528</v>
      </c>
      <c r="O53" s="70">
        <v>542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16" t="s">
        <v>24</v>
      </c>
      <c r="C41" s="1217"/>
      <c r="D41" s="81"/>
      <c r="E41" s="1218" t="s">
        <v>25</v>
      </c>
      <c r="F41" s="1218"/>
      <c r="G41" s="1218"/>
      <c r="H41" s="1219"/>
      <c r="I41" s="82">
        <v>13141</v>
      </c>
      <c r="J41" s="83">
        <v>12537</v>
      </c>
      <c r="K41" s="83">
        <v>11858</v>
      </c>
      <c r="L41" s="83">
        <v>11162</v>
      </c>
      <c r="M41" s="84">
        <v>10348</v>
      </c>
    </row>
    <row r="42" spans="2:13" ht="27.75" customHeight="1" x14ac:dyDescent="0.15">
      <c r="B42" s="1206"/>
      <c r="C42" s="1207"/>
      <c r="D42" s="85"/>
      <c r="E42" s="1210" t="s">
        <v>26</v>
      </c>
      <c r="F42" s="1210"/>
      <c r="G42" s="1210"/>
      <c r="H42" s="1211"/>
      <c r="I42" s="86">
        <v>25</v>
      </c>
      <c r="J42" s="87">
        <v>24</v>
      </c>
      <c r="K42" s="87">
        <v>22</v>
      </c>
      <c r="L42" s="87">
        <v>20</v>
      </c>
      <c r="M42" s="88">
        <v>17</v>
      </c>
    </row>
    <row r="43" spans="2:13" ht="27.75" customHeight="1" x14ac:dyDescent="0.15">
      <c r="B43" s="1206"/>
      <c r="C43" s="1207"/>
      <c r="D43" s="85"/>
      <c r="E43" s="1210" t="s">
        <v>27</v>
      </c>
      <c r="F43" s="1210"/>
      <c r="G43" s="1210"/>
      <c r="H43" s="1211"/>
      <c r="I43" s="86">
        <v>5966</v>
      </c>
      <c r="J43" s="87">
        <v>5885</v>
      </c>
      <c r="K43" s="87">
        <v>5786</v>
      </c>
      <c r="L43" s="87">
        <v>5797</v>
      </c>
      <c r="M43" s="88">
        <v>5606</v>
      </c>
    </row>
    <row r="44" spans="2:13" ht="27.75" customHeight="1" x14ac:dyDescent="0.15">
      <c r="B44" s="1206"/>
      <c r="C44" s="1207"/>
      <c r="D44" s="85"/>
      <c r="E44" s="1210" t="s">
        <v>28</v>
      </c>
      <c r="F44" s="1210"/>
      <c r="G44" s="1210"/>
      <c r="H44" s="1211"/>
      <c r="I44" s="86">
        <v>640</v>
      </c>
      <c r="J44" s="87">
        <v>673</v>
      </c>
      <c r="K44" s="87">
        <v>724</v>
      </c>
      <c r="L44" s="87">
        <v>724</v>
      </c>
      <c r="M44" s="88">
        <v>755</v>
      </c>
    </row>
    <row r="45" spans="2:13" ht="27.75" customHeight="1" x14ac:dyDescent="0.15">
      <c r="B45" s="1206"/>
      <c r="C45" s="1207"/>
      <c r="D45" s="85"/>
      <c r="E45" s="1210" t="s">
        <v>29</v>
      </c>
      <c r="F45" s="1210"/>
      <c r="G45" s="1210"/>
      <c r="H45" s="1211"/>
      <c r="I45" s="86">
        <v>1521</v>
      </c>
      <c r="J45" s="87">
        <v>1474</v>
      </c>
      <c r="K45" s="87">
        <v>1349</v>
      </c>
      <c r="L45" s="87">
        <v>1283</v>
      </c>
      <c r="M45" s="88">
        <v>1401</v>
      </c>
    </row>
    <row r="46" spans="2:13" ht="27.75" customHeight="1" x14ac:dyDescent="0.15">
      <c r="B46" s="1206"/>
      <c r="C46" s="1207"/>
      <c r="D46" s="89"/>
      <c r="E46" s="1210" t="s">
        <v>30</v>
      </c>
      <c r="F46" s="1210"/>
      <c r="G46" s="1210"/>
      <c r="H46" s="1211"/>
      <c r="I46" s="86" t="s">
        <v>478</v>
      </c>
      <c r="J46" s="87" t="s">
        <v>478</v>
      </c>
      <c r="K46" s="87" t="s">
        <v>478</v>
      </c>
      <c r="L46" s="87" t="s">
        <v>478</v>
      </c>
      <c r="M46" s="88" t="s">
        <v>478</v>
      </c>
    </row>
    <row r="47" spans="2:13" ht="27.75" customHeight="1" x14ac:dyDescent="0.15">
      <c r="B47" s="1206"/>
      <c r="C47" s="1207"/>
      <c r="D47" s="90"/>
      <c r="E47" s="1220" t="s">
        <v>31</v>
      </c>
      <c r="F47" s="1221"/>
      <c r="G47" s="1221"/>
      <c r="H47" s="1222"/>
      <c r="I47" s="86" t="s">
        <v>478</v>
      </c>
      <c r="J47" s="87" t="s">
        <v>478</v>
      </c>
      <c r="K47" s="87" t="s">
        <v>478</v>
      </c>
      <c r="L47" s="87" t="s">
        <v>478</v>
      </c>
      <c r="M47" s="88" t="s">
        <v>478</v>
      </c>
    </row>
    <row r="48" spans="2:13" ht="27.75" customHeight="1" x14ac:dyDescent="0.15">
      <c r="B48" s="1206"/>
      <c r="C48" s="1207"/>
      <c r="D48" s="85"/>
      <c r="E48" s="1210" t="s">
        <v>32</v>
      </c>
      <c r="F48" s="1210"/>
      <c r="G48" s="1210"/>
      <c r="H48" s="1211"/>
      <c r="I48" s="86" t="s">
        <v>478</v>
      </c>
      <c r="J48" s="87" t="s">
        <v>478</v>
      </c>
      <c r="K48" s="87" t="s">
        <v>478</v>
      </c>
      <c r="L48" s="87" t="s">
        <v>478</v>
      </c>
      <c r="M48" s="88" t="s">
        <v>478</v>
      </c>
    </row>
    <row r="49" spans="2:13" ht="27.75" customHeight="1" x14ac:dyDescent="0.15">
      <c r="B49" s="1208"/>
      <c r="C49" s="1209"/>
      <c r="D49" s="85"/>
      <c r="E49" s="1210" t="s">
        <v>33</v>
      </c>
      <c r="F49" s="1210"/>
      <c r="G49" s="1210"/>
      <c r="H49" s="1211"/>
      <c r="I49" s="86" t="s">
        <v>478</v>
      </c>
      <c r="J49" s="87" t="s">
        <v>478</v>
      </c>
      <c r="K49" s="87" t="s">
        <v>478</v>
      </c>
      <c r="L49" s="87" t="s">
        <v>478</v>
      </c>
      <c r="M49" s="88" t="s">
        <v>478</v>
      </c>
    </row>
    <row r="50" spans="2:13" ht="27.75" customHeight="1" x14ac:dyDescent="0.15">
      <c r="B50" s="1204" t="s">
        <v>34</v>
      </c>
      <c r="C50" s="1205"/>
      <c r="D50" s="91"/>
      <c r="E50" s="1210" t="s">
        <v>35</v>
      </c>
      <c r="F50" s="1210"/>
      <c r="G50" s="1210"/>
      <c r="H50" s="1211"/>
      <c r="I50" s="86">
        <v>3687</v>
      </c>
      <c r="J50" s="87">
        <v>4217</v>
      </c>
      <c r="K50" s="87">
        <v>4710</v>
      </c>
      <c r="L50" s="87">
        <v>4792</v>
      </c>
      <c r="M50" s="88">
        <v>4828</v>
      </c>
    </row>
    <row r="51" spans="2:13" ht="27.75" customHeight="1" x14ac:dyDescent="0.15">
      <c r="B51" s="1206"/>
      <c r="C51" s="1207"/>
      <c r="D51" s="85"/>
      <c r="E51" s="1210" t="s">
        <v>36</v>
      </c>
      <c r="F51" s="1210"/>
      <c r="G51" s="1210"/>
      <c r="H51" s="1211"/>
      <c r="I51" s="86">
        <v>212</v>
      </c>
      <c r="J51" s="87">
        <v>144</v>
      </c>
      <c r="K51" s="87">
        <v>110</v>
      </c>
      <c r="L51" s="87">
        <v>74</v>
      </c>
      <c r="M51" s="88">
        <v>40</v>
      </c>
    </row>
    <row r="52" spans="2:13" ht="27.75" customHeight="1" x14ac:dyDescent="0.15">
      <c r="B52" s="1208"/>
      <c r="C52" s="1209"/>
      <c r="D52" s="85"/>
      <c r="E52" s="1210" t="s">
        <v>37</v>
      </c>
      <c r="F52" s="1210"/>
      <c r="G52" s="1210"/>
      <c r="H52" s="1211"/>
      <c r="I52" s="86">
        <v>13581</v>
      </c>
      <c r="J52" s="87">
        <v>13209</v>
      </c>
      <c r="K52" s="87">
        <v>12620</v>
      </c>
      <c r="L52" s="87">
        <v>12234</v>
      </c>
      <c r="M52" s="88">
        <v>11748</v>
      </c>
    </row>
    <row r="53" spans="2:13" ht="27.75" customHeight="1" thickBot="1" x14ac:dyDescent="0.2">
      <c r="B53" s="1212" t="s">
        <v>21</v>
      </c>
      <c r="C53" s="1213"/>
      <c r="D53" s="92"/>
      <c r="E53" s="1214" t="s">
        <v>38</v>
      </c>
      <c r="F53" s="1214"/>
      <c r="G53" s="1214"/>
      <c r="H53" s="1215"/>
      <c r="I53" s="93">
        <v>3814</v>
      </c>
      <c r="J53" s="94">
        <v>3022</v>
      </c>
      <c r="K53" s="94">
        <v>2298</v>
      </c>
      <c r="L53" s="94">
        <v>1885</v>
      </c>
      <c r="M53" s="95">
        <v>1510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550</v>
      </c>
      <c r="I42" s="354"/>
      <c r="J42" s="354"/>
      <c r="K42" s="354"/>
      <c r="L42" s="246"/>
      <c r="M42" s="246"/>
      <c r="N42" s="246"/>
      <c r="O42" s="246"/>
    </row>
    <row r="43" spans="2:17" x14ac:dyDescent="0.15">
      <c r="B43" s="250"/>
      <c r="C43" s="246"/>
      <c r="D43" s="246"/>
      <c r="E43" s="246"/>
      <c r="F43" s="246"/>
      <c r="G43" s="1235" t="s">
        <v>558</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551</v>
      </c>
    </row>
    <row r="50" spans="1:17" x14ac:dyDescent="0.15">
      <c r="B50" s="250"/>
      <c r="C50" s="246"/>
      <c r="D50" s="246"/>
      <c r="E50" s="246"/>
      <c r="F50" s="246"/>
      <c r="G50" s="1244"/>
      <c r="H50" s="1245"/>
      <c r="I50" s="1245"/>
      <c r="J50" s="1246"/>
      <c r="K50" s="356" t="s">
        <v>518</v>
      </c>
      <c r="L50" s="356" t="s">
        <v>519</v>
      </c>
      <c r="M50" s="356" t="s">
        <v>520</v>
      </c>
      <c r="N50" s="356" t="s">
        <v>521</v>
      </c>
      <c r="O50" s="356" t="s">
        <v>522</v>
      </c>
    </row>
    <row r="51" spans="1:17" x14ac:dyDescent="0.15">
      <c r="B51" s="250"/>
      <c r="C51" s="246"/>
      <c r="D51" s="246"/>
      <c r="E51" s="246"/>
      <c r="F51" s="246"/>
      <c r="G51" s="1247" t="s">
        <v>552</v>
      </c>
      <c r="H51" s="1248"/>
      <c r="I51" s="1253" t="s">
        <v>553</v>
      </c>
      <c r="J51" s="1253"/>
      <c r="K51" s="1257"/>
      <c r="L51" s="1257"/>
      <c r="M51" s="1257"/>
      <c r="N51" s="1223">
        <v>45.4</v>
      </c>
      <c r="O51" s="1257"/>
    </row>
    <row r="52" spans="1:17" x14ac:dyDescent="0.15">
      <c r="B52" s="250"/>
      <c r="C52" s="246"/>
      <c r="D52" s="246"/>
      <c r="E52" s="246"/>
      <c r="F52" s="246"/>
      <c r="G52" s="1249"/>
      <c r="H52" s="1250"/>
      <c r="I52" s="1254"/>
      <c r="J52" s="1254"/>
      <c r="K52" s="1223"/>
      <c r="L52" s="1223"/>
      <c r="M52" s="1223"/>
      <c r="N52" s="1223"/>
      <c r="O52" s="1223"/>
    </row>
    <row r="53" spans="1:17" x14ac:dyDescent="0.15">
      <c r="A53" s="357"/>
      <c r="B53" s="250"/>
      <c r="C53" s="246"/>
      <c r="D53" s="246"/>
      <c r="E53" s="246"/>
      <c r="F53" s="246"/>
      <c r="G53" s="1249"/>
      <c r="H53" s="1250"/>
      <c r="I53" s="1233" t="s">
        <v>559</v>
      </c>
      <c r="J53" s="1233"/>
      <c r="K53" s="1258"/>
      <c r="L53" s="1258"/>
      <c r="M53" s="1258"/>
      <c r="N53" s="1255">
        <v>65.2</v>
      </c>
      <c r="O53" s="1258"/>
    </row>
    <row r="54" spans="1:17" x14ac:dyDescent="0.15">
      <c r="A54" s="357"/>
      <c r="B54" s="250"/>
      <c r="C54" s="246"/>
      <c r="D54" s="246"/>
      <c r="E54" s="246"/>
      <c r="F54" s="246"/>
      <c r="G54" s="1251"/>
      <c r="H54" s="1252"/>
      <c r="I54" s="1233"/>
      <c r="J54" s="1233"/>
      <c r="K54" s="1256"/>
      <c r="L54" s="1256"/>
      <c r="M54" s="1256"/>
      <c r="N54" s="1256"/>
      <c r="O54" s="1256"/>
    </row>
    <row r="55" spans="1:17" x14ac:dyDescent="0.15">
      <c r="A55" s="357"/>
      <c r="B55" s="250"/>
      <c r="C55" s="246"/>
      <c r="D55" s="246"/>
      <c r="E55" s="246"/>
      <c r="F55" s="246"/>
      <c r="G55" s="1227" t="s">
        <v>554</v>
      </c>
      <c r="H55" s="1228"/>
      <c r="I55" s="1233" t="s">
        <v>553</v>
      </c>
      <c r="J55" s="1233"/>
      <c r="K55" s="1257"/>
      <c r="L55" s="1257"/>
      <c r="M55" s="1257"/>
      <c r="N55" s="1223">
        <v>58.9</v>
      </c>
      <c r="O55" s="1257"/>
    </row>
    <row r="56" spans="1:17" x14ac:dyDescent="0.15">
      <c r="A56" s="357"/>
      <c r="B56" s="250"/>
      <c r="C56" s="246"/>
      <c r="D56" s="246"/>
      <c r="E56" s="246"/>
      <c r="F56" s="246"/>
      <c r="G56" s="1229"/>
      <c r="H56" s="1230"/>
      <c r="I56" s="1233"/>
      <c r="J56" s="1233"/>
      <c r="K56" s="1223"/>
      <c r="L56" s="1223"/>
      <c r="M56" s="1223"/>
      <c r="N56" s="1223"/>
      <c r="O56" s="1223"/>
    </row>
    <row r="57" spans="1:17" s="357" customFormat="1" x14ac:dyDescent="0.15">
      <c r="B57" s="358"/>
      <c r="C57" s="354"/>
      <c r="D57" s="354"/>
      <c r="E57" s="354"/>
      <c r="F57" s="354"/>
      <c r="G57" s="1229"/>
      <c r="H57" s="1230"/>
      <c r="I57" s="1225" t="s">
        <v>559</v>
      </c>
      <c r="J57" s="1225"/>
      <c r="K57" s="1258"/>
      <c r="L57" s="1258"/>
      <c r="M57" s="1258"/>
      <c r="N57" s="1255">
        <v>55.6</v>
      </c>
      <c r="O57" s="1258"/>
      <c r="P57" s="359"/>
      <c r="Q57" s="358"/>
    </row>
    <row r="58" spans="1:17" s="357" customFormat="1" x14ac:dyDescent="0.15">
      <c r="A58" s="245"/>
      <c r="B58" s="358"/>
      <c r="C58" s="354"/>
      <c r="D58" s="354"/>
      <c r="E58" s="354"/>
      <c r="F58" s="354"/>
      <c r="G58" s="1231"/>
      <c r="H58" s="1232"/>
      <c r="I58" s="1225"/>
      <c r="J58" s="1225"/>
      <c r="K58" s="1256"/>
      <c r="L58" s="1256"/>
      <c r="M58" s="1256"/>
      <c r="N58" s="1256"/>
      <c r="O58" s="125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555</v>
      </c>
      <c r="C63" s="246"/>
      <c r="D63" s="246"/>
      <c r="E63" s="246"/>
      <c r="F63" s="246"/>
      <c r="G63" s="246"/>
      <c r="H63" s="246"/>
      <c r="I63" s="246"/>
      <c r="J63" s="246"/>
      <c r="K63" s="246"/>
      <c r="L63" s="246"/>
      <c r="M63" s="246"/>
      <c r="N63" s="246"/>
      <c r="O63" s="246"/>
    </row>
    <row r="64" spans="1:17" x14ac:dyDescent="0.15">
      <c r="B64" s="250"/>
      <c r="C64" s="246"/>
      <c r="D64" s="246"/>
      <c r="E64" s="246"/>
      <c r="F64" s="246"/>
      <c r="G64" s="353" t="s">
        <v>550</v>
      </c>
      <c r="I64" s="354"/>
      <c r="J64" s="354"/>
      <c r="K64" s="354"/>
      <c r="L64" s="246"/>
      <c r="M64" s="246"/>
      <c r="N64" s="246"/>
      <c r="O64" s="246"/>
    </row>
    <row r="65" spans="2:30" x14ac:dyDescent="0.15">
      <c r="B65" s="250"/>
      <c r="C65" s="246"/>
      <c r="D65" s="246"/>
      <c r="E65" s="246"/>
      <c r="F65" s="246"/>
      <c r="G65" s="1235" t="s">
        <v>560</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556</v>
      </c>
      <c r="I71" s="370"/>
      <c r="J71" s="366"/>
      <c r="K71" s="366"/>
      <c r="L71" s="367"/>
      <c r="M71" s="366"/>
      <c r="N71" s="367"/>
      <c r="O71" s="368"/>
    </row>
    <row r="72" spans="2:30" x14ac:dyDescent="0.15">
      <c r="B72" s="250"/>
      <c r="C72" s="246"/>
      <c r="D72" s="246"/>
      <c r="E72" s="246"/>
      <c r="F72" s="246"/>
      <c r="G72" s="1244"/>
      <c r="H72" s="1245"/>
      <c r="I72" s="1245"/>
      <c r="J72" s="1246"/>
      <c r="K72" s="356" t="s">
        <v>518</v>
      </c>
      <c r="L72" s="356" t="s">
        <v>519</v>
      </c>
      <c r="M72" s="356" t="s">
        <v>520</v>
      </c>
      <c r="N72" s="356" t="s">
        <v>521</v>
      </c>
      <c r="O72" s="356" t="s">
        <v>522</v>
      </c>
    </row>
    <row r="73" spans="2:30" x14ac:dyDescent="0.15">
      <c r="B73" s="250"/>
      <c r="C73" s="246"/>
      <c r="D73" s="246"/>
      <c r="E73" s="246"/>
      <c r="F73" s="246"/>
      <c r="G73" s="1247" t="s">
        <v>552</v>
      </c>
      <c r="H73" s="1248"/>
      <c r="I73" s="1253" t="s">
        <v>553</v>
      </c>
      <c r="J73" s="1253"/>
      <c r="K73" s="1234">
        <v>91.1</v>
      </c>
      <c r="L73" s="1234">
        <v>71.400000000000006</v>
      </c>
      <c r="M73" s="1223">
        <v>55.3</v>
      </c>
      <c r="N73" s="1223">
        <v>45.4</v>
      </c>
      <c r="O73" s="1223">
        <v>37.1</v>
      </c>
      <c r="S73" s="245">
        <v>9.9</v>
      </c>
    </row>
    <row r="74" spans="2:30" x14ac:dyDescent="0.15">
      <c r="B74" s="250"/>
      <c r="C74" s="246"/>
      <c r="D74" s="246"/>
      <c r="E74" s="246"/>
      <c r="F74" s="246"/>
      <c r="G74" s="1249"/>
      <c r="H74" s="1250"/>
      <c r="I74" s="1254"/>
      <c r="J74" s="1254"/>
      <c r="K74" s="1234"/>
      <c r="L74" s="1234"/>
      <c r="M74" s="1223"/>
      <c r="N74" s="1223"/>
      <c r="O74" s="1223"/>
    </row>
    <row r="75" spans="2:30" x14ac:dyDescent="0.15">
      <c r="B75" s="250"/>
      <c r="C75" s="246"/>
      <c r="D75" s="246"/>
      <c r="E75" s="246"/>
      <c r="F75" s="246"/>
      <c r="G75" s="1249"/>
      <c r="H75" s="1250"/>
      <c r="I75" s="1233" t="s">
        <v>557</v>
      </c>
      <c r="J75" s="1233"/>
      <c r="K75" s="1255">
        <v>16.2</v>
      </c>
      <c r="L75" s="1255">
        <v>15.4</v>
      </c>
      <c r="M75" s="1255">
        <v>14.5</v>
      </c>
      <c r="N75" s="1255">
        <v>13.4</v>
      </c>
      <c r="O75" s="1255">
        <v>12.9</v>
      </c>
      <c r="U75" s="245">
        <v>81.2</v>
      </c>
      <c r="W75" s="245">
        <v>87.2</v>
      </c>
      <c r="Y75" s="245">
        <v>99.8</v>
      </c>
      <c r="AA75" s="245">
        <v>109.5</v>
      </c>
      <c r="AC75" s="245">
        <v>115.2</v>
      </c>
    </row>
    <row r="76" spans="2:30" x14ac:dyDescent="0.15">
      <c r="B76" s="250"/>
      <c r="C76" s="246"/>
      <c r="D76" s="246"/>
      <c r="E76" s="246"/>
      <c r="F76" s="246"/>
      <c r="G76" s="1251"/>
      <c r="H76" s="1252"/>
      <c r="I76" s="1233"/>
      <c r="J76" s="1233"/>
      <c r="K76" s="1256"/>
      <c r="L76" s="1256"/>
      <c r="M76" s="1256"/>
      <c r="N76" s="1256"/>
      <c r="O76" s="1256"/>
    </row>
    <row r="77" spans="2:30" x14ac:dyDescent="0.15">
      <c r="B77" s="250"/>
      <c r="C77" s="246"/>
      <c r="D77" s="246"/>
      <c r="E77" s="246"/>
      <c r="F77" s="246"/>
      <c r="G77" s="1227" t="s">
        <v>554</v>
      </c>
      <c r="H77" s="1228"/>
      <c r="I77" s="1233" t="s">
        <v>553</v>
      </c>
      <c r="J77" s="1233"/>
      <c r="K77" s="1234">
        <v>64.7</v>
      </c>
      <c r="L77" s="1234">
        <v>55.2</v>
      </c>
      <c r="M77" s="1223">
        <v>54</v>
      </c>
      <c r="N77" s="1223">
        <v>58.9</v>
      </c>
      <c r="O77" s="1223">
        <v>51.4</v>
      </c>
      <c r="R77" s="245">
        <v>12.3</v>
      </c>
      <c r="T77" s="245">
        <v>11.1</v>
      </c>
    </row>
    <row r="78" spans="2:30" x14ac:dyDescent="0.15">
      <c r="B78" s="250"/>
      <c r="C78" s="246"/>
      <c r="D78" s="246"/>
      <c r="E78" s="246"/>
      <c r="F78" s="246"/>
      <c r="G78" s="1229"/>
      <c r="H78" s="1230"/>
      <c r="I78" s="1233"/>
      <c r="J78" s="1233"/>
      <c r="K78" s="1234"/>
      <c r="L78" s="1234"/>
      <c r="M78" s="1223"/>
      <c r="N78" s="1223"/>
      <c r="O78" s="1223"/>
    </row>
    <row r="79" spans="2:30" x14ac:dyDescent="0.15">
      <c r="B79" s="250"/>
      <c r="C79" s="246"/>
      <c r="D79" s="246"/>
      <c r="E79" s="246"/>
      <c r="F79" s="246"/>
      <c r="G79" s="1229"/>
      <c r="H79" s="1230"/>
      <c r="I79" s="1224" t="s">
        <v>557</v>
      </c>
      <c r="J79" s="1225"/>
      <c r="K79" s="1226">
        <v>13.3</v>
      </c>
      <c r="L79" s="1226">
        <v>12.5</v>
      </c>
      <c r="M79" s="1226">
        <v>11.5</v>
      </c>
      <c r="N79" s="1226">
        <v>10.8</v>
      </c>
      <c r="O79" s="1226">
        <v>10.199999999999999</v>
      </c>
      <c r="V79" s="245">
        <v>53.5</v>
      </c>
      <c r="X79" s="245">
        <v>48.2</v>
      </c>
      <c r="Z79" s="245">
        <v>34.200000000000003</v>
      </c>
      <c r="AB79" s="245">
        <v>30.3</v>
      </c>
      <c r="AD79" s="245">
        <v>28.9</v>
      </c>
    </row>
    <row r="80" spans="2:30" x14ac:dyDescent="0.15">
      <c r="B80" s="250"/>
      <c r="C80" s="246"/>
      <c r="D80" s="246"/>
      <c r="E80" s="246"/>
      <c r="F80" s="246"/>
      <c r="G80" s="1231"/>
      <c r="H80" s="1232"/>
      <c r="I80" s="1225"/>
      <c r="J80" s="1225"/>
      <c r="K80" s="1226"/>
      <c r="L80" s="1226"/>
      <c r="M80" s="1226"/>
      <c r="N80" s="1226"/>
      <c r="O80" s="122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121413</v>
      </c>
      <c r="E3" s="118"/>
      <c r="F3" s="119">
        <v>114097</v>
      </c>
      <c r="G3" s="120"/>
      <c r="H3" s="121"/>
    </row>
    <row r="4" spans="1:8" x14ac:dyDescent="0.15">
      <c r="A4" s="122"/>
      <c r="B4" s="123"/>
      <c r="C4" s="124"/>
      <c r="D4" s="125">
        <v>45108</v>
      </c>
      <c r="E4" s="126"/>
      <c r="F4" s="127">
        <v>61630</v>
      </c>
      <c r="G4" s="128"/>
      <c r="H4" s="129"/>
    </row>
    <row r="5" spans="1:8" x14ac:dyDescent="0.15">
      <c r="A5" s="110" t="s">
        <v>512</v>
      </c>
      <c r="B5" s="115"/>
      <c r="C5" s="116"/>
      <c r="D5" s="117">
        <v>117808</v>
      </c>
      <c r="E5" s="118"/>
      <c r="F5" s="119">
        <v>136577</v>
      </c>
      <c r="G5" s="120"/>
      <c r="H5" s="121"/>
    </row>
    <row r="6" spans="1:8" x14ac:dyDescent="0.15">
      <c r="A6" s="122"/>
      <c r="B6" s="123"/>
      <c r="C6" s="124"/>
      <c r="D6" s="125">
        <v>84189</v>
      </c>
      <c r="E6" s="126"/>
      <c r="F6" s="127">
        <v>59645</v>
      </c>
      <c r="G6" s="128"/>
      <c r="H6" s="129"/>
    </row>
    <row r="7" spans="1:8" x14ac:dyDescent="0.15">
      <c r="A7" s="110" t="s">
        <v>513</v>
      </c>
      <c r="B7" s="115"/>
      <c r="C7" s="116"/>
      <c r="D7" s="117">
        <v>86784</v>
      </c>
      <c r="E7" s="118"/>
      <c r="F7" s="119">
        <v>132212</v>
      </c>
      <c r="G7" s="120"/>
      <c r="H7" s="121"/>
    </row>
    <row r="8" spans="1:8" x14ac:dyDescent="0.15">
      <c r="A8" s="122"/>
      <c r="B8" s="123"/>
      <c r="C8" s="124"/>
      <c r="D8" s="125">
        <v>35542</v>
      </c>
      <c r="E8" s="126"/>
      <c r="F8" s="127">
        <v>67114</v>
      </c>
      <c r="G8" s="128"/>
      <c r="H8" s="129"/>
    </row>
    <row r="9" spans="1:8" x14ac:dyDescent="0.15">
      <c r="A9" s="110" t="s">
        <v>514</v>
      </c>
      <c r="B9" s="115"/>
      <c r="C9" s="116"/>
      <c r="D9" s="117">
        <v>82011</v>
      </c>
      <c r="E9" s="118"/>
      <c r="F9" s="119">
        <v>93741</v>
      </c>
      <c r="G9" s="120"/>
      <c r="H9" s="121"/>
    </row>
    <row r="10" spans="1:8" x14ac:dyDescent="0.15">
      <c r="A10" s="122"/>
      <c r="B10" s="123"/>
      <c r="C10" s="124"/>
      <c r="D10" s="125">
        <v>37161</v>
      </c>
      <c r="E10" s="126"/>
      <c r="F10" s="127">
        <v>46285</v>
      </c>
      <c r="G10" s="128"/>
      <c r="H10" s="129"/>
    </row>
    <row r="11" spans="1:8" x14ac:dyDescent="0.15">
      <c r="A11" s="110" t="s">
        <v>515</v>
      </c>
      <c r="B11" s="115"/>
      <c r="C11" s="116"/>
      <c r="D11" s="117">
        <v>97240</v>
      </c>
      <c r="E11" s="118"/>
      <c r="F11" s="119">
        <v>107537</v>
      </c>
      <c r="G11" s="120"/>
      <c r="H11" s="121"/>
    </row>
    <row r="12" spans="1:8" x14ac:dyDescent="0.15">
      <c r="A12" s="122"/>
      <c r="B12" s="123"/>
      <c r="C12" s="130"/>
      <c r="D12" s="125">
        <v>43495</v>
      </c>
      <c r="E12" s="126"/>
      <c r="F12" s="127">
        <v>57923</v>
      </c>
      <c r="G12" s="128"/>
      <c r="H12" s="129"/>
    </row>
    <row r="13" spans="1:8" x14ac:dyDescent="0.15">
      <c r="A13" s="110"/>
      <c r="B13" s="115"/>
      <c r="C13" s="131"/>
      <c r="D13" s="132">
        <v>101051</v>
      </c>
      <c r="E13" s="133"/>
      <c r="F13" s="134">
        <v>116833</v>
      </c>
      <c r="G13" s="135"/>
      <c r="H13" s="121"/>
    </row>
    <row r="14" spans="1:8" x14ac:dyDescent="0.15">
      <c r="A14" s="122"/>
      <c r="B14" s="123"/>
      <c r="C14" s="124"/>
      <c r="D14" s="125">
        <v>49099</v>
      </c>
      <c r="E14" s="126"/>
      <c r="F14" s="127">
        <v>58519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11.08</v>
      </c>
      <c r="C19" s="136">
        <f>ROUND(VALUE(SUBSTITUTE(実質収支比率等に係る経年分析!G$48,"▲","-")),2)</f>
        <v>11.59</v>
      </c>
      <c r="D19" s="136">
        <f>ROUND(VALUE(SUBSTITUTE(実質収支比率等に係る経年分析!H$48,"▲","-")),2)</f>
        <v>10.1</v>
      </c>
      <c r="E19" s="136">
        <f>ROUND(VALUE(SUBSTITUTE(実質収支比率等に係る経年分析!I$48,"▲","-")),2)</f>
        <v>10.62</v>
      </c>
      <c r="F19" s="136">
        <f>ROUND(VALUE(SUBSTITUTE(実質収支比率等に係る経年分析!J$48,"▲","-")),2)</f>
        <v>11.4</v>
      </c>
    </row>
    <row r="20" spans="1:11" x14ac:dyDescent="0.15">
      <c r="A20" s="136" t="s">
        <v>43</v>
      </c>
      <c r="B20" s="136">
        <f>ROUND(VALUE(SUBSTITUTE(実質収支比率等に係る経年分析!F$47,"▲","-")),2)</f>
        <v>26.61</v>
      </c>
      <c r="C20" s="136">
        <f>ROUND(VALUE(SUBSTITUTE(実質収支比率等に係る経年分析!G$47,"▲","-")),2)</f>
        <v>26.28</v>
      </c>
      <c r="D20" s="136">
        <f>ROUND(VALUE(SUBSTITUTE(実質収支比率等に係る経年分析!H$47,"▲","-")),2)</f>
        <v>26.57</v>
      </c>
      <c r="E20" s="136">
        <f>ROUND(VALUE(SUBSTITUTE(実質収支比率等に係る経年分析!I$47,"▲","-")),2)</f>
        <v>26.78</v>
      </c>
      <c r="F20" s="136">
        <f>ROUND(VALUE(SUBSTITUTE(実質収支比率等に係る経年分析!J$47,"▲","-")),2)</f>
        <v>27.18</v>
      </c>
    </row>
    <row r="21" spans="1:11" x14ac:dyDescent="0.15">
      <c r="A21" s="136" t="s">
        <v>44</v>
      </c>
      <c r="B21" s="136">
        <f>IF(ISNUMBER(VALUE(SUBSTITUTE(実質収支比率等に係る経年分析!F$49,"▲","-"))),ROUND(VALUE(SUBSTITUTE(実質収支比率等に係る経年分析!F$49,"▲","-")),2),NA())</f>
        <v>7.8</v>
      </c>
      <c r="C21" s="136">
        <f>IF(ISNUMBER(VALUE(SUBSTITUTE(実質収支比率等に係る経年分析!G$49,"▲","-"))),ROUND(VALUE(SUBSTITUTE(実質収支比率等に係る経年分析!G$49,"▲","-")),2),NA())</f>
        <v>0.66</v>
      </c>
      <c r="D21" s="136">
        <f>IF(ISNUMBER(VALUE(SUBSTITUTE(実質収支比率等に係る経年分析!H$49,"▲","-"))),ROUND(VALUE(SUBSTITUTE(実質収支比率等に係る経年分析!H$49,"▲","-")),2),NA())</f>
        <v>-1.6</v>
      </c>
      <c r="E21" s="136">
        <f>IF(ISNUMBER(VALUE(SUBSTITUTE(実質収支比率等に係る経年分析!I$49,"▲","-"))),ROUND(VALUE(SUBSTITUTE(実質収支比率等に係る経年分析!I$49,"▲","-")),2),NA())</f>
        <v>0.46</v>
      </c>
      <c r="F21" s="136">
        <f>IF(ISNUMBER(VALUE(SUBSTITUTE(実質収支比率等に係る経年分析!J$49,"▲","-"))),ROUND(VALUE(SUBSTITUTE(実質収支比率等に係る経年分析!J$49,"▲","-")),2),NA())</f>
        <v>0.64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0.09</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7.0000000000000007E-2</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0.08</v>
      </c>
    </row>
    <row r="31" spans="1:11" x14ac:dyDescent="0.15">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0.09</v>
      </c>
    </row>
    <row r="32" spans="1:11" x14ac:dyDescent="0.15">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7.0000000000000007E-2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7.0000000000000007E-2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0.16</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0.57999999999999996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0.46</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0.86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1.38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1.84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1.96</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4.97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4.8499999999999996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5.36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5.49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5.58</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11.07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11.59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10.09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10.62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1442</v>
      </c>
      <c r="E42" s="138"/>
      <c r="F42" s="138"/>
      <c r="G42" s="138">
        <f>'実質公債費比率（分子）の構造'!L$52</f>
        <v>1441</v>
      </c>
      <c r="H42" s="138"/>
      <c r="I42" s="138"/>
      <c r="J42" s="138">
        <f>'実質公債費比率（分子）の構造'!M$52</f>
        <v>1458</v>
      </c>
      <c r="K42" s="138"/>
      <c r="L42" s="138"/>
      <c r="M42" s="138">
        <f>'実質公債費比率（分子）の構造'!N$52</f>
        <v>1423</v>
      </c>
      <c r="N42" s="138"/>
      <c r="O42" s="138"/>
      <c r="P42" s="138">
        <f>'実質公債費比率（分子）の構造'!O$52</f>
        <v>1418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v>
      </c>
      <c r="C44" s="138"/>
      <c r="D44" s="138"/>
      <c r="E44" s="138">
        <f>'実質公債費比率（分子）の構造'!L$50</f>
        <v>2</v>
      </c>
      <c r="F44" s="138"/>
      <c r="G44" s="138"/>
      <c r="H44" s="138">
        <f>'実質公債費比率（分子）の構造'!M$50</f>
        <v>2</v>
      </c>
      <c r="I44" s="138"/>
      <c r="J44" s="138"/>
      <c r="K44" s="138">
        <f>'実質公債費比率（分子）の構造'!N$50</f>
        <v>2</v>
      </c>
      <c r="L44" s="138"/>
      <c r="M44" s="138"/>
      <c r="N44" s="138">
        <f>'実質公債費比率（分子）の構造'!O$50</f>
        <v>2</v>
      </c>
      <c r="O44" s="138"/>
      <c r="P44" s="138"/>
    </row>
    <row r="45" spans="1:16" x14ac:dyDescent="0.15">
      <c r="A45" s="138" t="s">
        <v>54</v>
      </c>
      <c r="B45" s="138">
        <f>'実質公債費比率（分子）の構造'!K$49</f>
        <v>48</v>
      </c>
      <c r="C45" s="138"/>
      <c r="D45" s="138"/>
      <c r="E45" s="138">
        <f>'実質公債費比率（分子）の構造'!L$49</f>
        <v>47</v>
      </c>
      <c r="F45" s="138"/>
      <c r="G45" s="138"/>
      <c r="H45" s="138">
        <f>'実質公債費比率（分子）の構造'!M$49</f>
        <v>26</v>
      </c>
      <c r="I45" s="138"/>
      <c r="J45" s="138"/>
      <c r="K45" s="138">
        <f>'実質公債費比率（分子）の構造'!N$49</f>
        <v>24</v>
      </c>
      <c r="L45" s="138"/>
      <c r="M45" s="138"/>
      <c r="N45" s="138">
        <f>'実質公債費比率（分子）の構造'!O$49</f>
        <v>26</v>
      </c>
      <c r="O45" s="138"/>
      <c r="P45" s="138"/>
    </row>
    <row r="46" spans="1:16" x14ac:dyDescent="0.15">
      <c r="A46" s="138" t="s">
        <v>55</v>
      </c>
      <c r="B46" s="138">
        <f>'実質公債費比率（分子）の構造'!K$48</f>
        <v>330</v>
      </c>
      <c r="C46" s="138"/>
      <c r="D46" s="138"/>
      <c r="E46" s="138">
        <f>'実質公債費比率（分子）の構造'!L$48</f>
        <v>341</v>
      </c>
      <c r="F46" s="138"/>
      <c r="G46" s="138"/>
      <c r="H46" s="138">
        <f>'実質公債費比率（分子）の構造'!M$48</f>
        <v>346</v>
      </c>
      <c r="I46" s="138"/>
      <c r="J46" s="138"/>
      <c r="K46" s="138">
        <f>'実質公債費比率（分子）の構造'!N$48</f>
        <v>348</v>
      </c>
      <c r="L46" s="138"/>
      <c r="M46" s="138"/>
      <c r="N46" s="138">
        <f>'実質公債費比率（分子）の構造'!O$48</f>
        <v>352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1731</v>
      </c>
      <c r="C49" s="138"/>
      <c r="D49" s="138"/>
      <c r="E49" s="138">
        <f>'実質公債費比率（分子）の構造'!L$45</f>
        <v>1678</v>
      </c>
      <c r="F49" s="138"/>
      <c r="G49" s="138"/>
      <c r="H49" s="138">
        <f>'実質公債費比率（分子）の構造'!M$45</f>
        <v>1620</v>
      </c>
      <c r="I49" s="138"/>
      <c r="J49" s="138"/>
      <c r="K49" s="138">
        <f>'実質公債費比率（分子）の構造'!N$45</f>
        <v>1577</v>
      </c>
      <c r="L49" s="138"/>
      <c r="M49" s="138"/>
      <c r="N49" s="138">
        <f>'実質公債費比率（分子）の構造'!O$45</f>
        <v>1580</v>
      </c>
      <c r="O49" s="138"/>
      <c r="P49" s="138"/>
    </row>
    <row r="50" spans="1:16" x14ac:dyDescent="0.15">
      <c r="A50" s="138" t="s">
        <v>59</v>
      </c>
      <c r="B50" s="138" t="e">
        <f>NA()</f>
        <v>#N/A</v>
      </c>
      <c r="C50" s="138">
        <f>IF(ISNUMBER('実質公債費比率（分子）の構造'!K$53),'実質公債費比率（分子）の構造'!K$53,NA())</f>
        <v>669</v>
      </c>
      <c r="D50" s="138" t="e">
        <f>NA()</f>
        <v>#N/A</v>
      </c>
      <c r="E50" s="138" t="e">
        <f>NA()</f>
        <v>#N/A</v>
      </c>
      <c r="F50" s="138">
        <f>IF(ISNUMBER('実質公債費比率（分子）の構造'!L$53),'実質公債費比率（分子）の構造'!L$53,NA())</f>
        <v>627</v>
      </c>
      <c r="G50" s="138" t="e">
        <f>NA()</f>
        <v>#N/A</v>
      </c>
      <c r="H50" s="138" t="e">
        <f>NA()</f>
        <v>#N/A</v>
      </c>
      <c r="I50" s="138">
        <f>IF(ISNUMBER('実質公債費比率（分子）の構造'!M$53),'実質公債費比率（分子）の構造'!M$53,NA())</f>
        <v>536</v>
      </c>
      <c r="J50" s="138" t="e">
        <f>NA()</f>
        <v>#N/A</v>
      </c>
      <c r="K50" s="138" t="e">
        <f>NA()</f>
        <v>#N/A</v>
      </c>
      <c r="L50" s="138">
        <f>IF(ISNUMBER('実質公債費比率（分子）の構造'!N$53),'実質公債費比率（分子）の構造'!N$53,NA())</f>
        <v>528</v>
      </c>
      <c r="M50" s="138" t="e">
        <f>NA()</f>
        <v>#N/A</v>
      </c>
      <c r="N50" s="138" t="e">
        <f>NA()</f>
        <v>#N/A</v>
      </c>
      <c r="O50" s="138">
        <f>IF(ISNUMBER('実質公債費比率（分子）の構造'!O$53),'実質公債費比率（分子）の構造'!O$53,NA())</f>
        <v>542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13581</v>
      </c>
      <c r="E56" s="137"/>
      <c r="F56" s="137"/>
      <c r="G56" s="137">
        <f>'将来負担比率（分子）の構造'!J$52</f>
        <v>13209</v>
      </c>
      <c r="H56" s="137"/>
      <c r="I56" s="137"/>
      <c r="J56" s="137">
        <f>'将来負担比率（分子）の構造'!K$52</f>
        <v>12620</v>
      </c>
      <c r="K56" s="137"/>
      <c r="L56" s="137"/>
      <c r="M56" s="137">
        <f>'将来負担比率（分子）の構造'!L$52</f>
        <v>12234</v>
      </c>
      <c r="N56" s="137"/>
      <c r="O56" s="137"/>
      <c r="P56" s="137">
        <f>'将来負担比率（分子）の構造'!M$52</f>
        <v>11748</v>
      </c>
    </row>
    <row r="57" spans="1:16" x14ac:dyDescent="0.15">
      <c r="A57" s="137" t="s">
        <v>36</v>
      </c>
      <c r="B57" s="137"/>
      <c r="C57" s="137"/>
      <c r="D57" s="137">
        <f>'将来負担比率（分子）の構造'!I$51</f>
        <v>212</v>
      </c>
      <c r="E57" s="137"/>
      <c r="F57" s="137"/>
      <c r="G57" s="137">
        <f>'将来負担比率（分子）の構造'!J$51</f>
        <v>144</v>
      </c>
      <c r="H57" s="137"/>
      <c r="I57" s="137"/>
      <c r="J57" s="137">
        <f>'将来負担比率（分子）の構造'!K$51</f>
        <v>110</v>
      </c>
      <c r="K57" s="137"/>
      <c r="L57" s="137"/>
      <c r="M57" s="137">
        <f>'将来負担比率（分子）の構造'!L$51</f>
        <v>74</v>
      </c>
      <c r="N57" s="137"/>
      <c r="O57" s="137"/>
      <c r="P57" s="137">
        <f>'将来負担比率（分子）の構造'!M$51</f>
        <v>40</v>
      </c>
    </row>
    <row r="58" spans="1:16" x14ac:dyDescent="0.15">
      <c r="A58" s="137" t="s">
        <v>35</v>
      </c>
      <c r="B58" s="137"/>
      <c r="C58" s="137"/>
      <c r="D58" s="137">
        <f>'将来負担比率（分子）の構造'!I$50</f>
        <v>3687</v>
      </c>
      <c r="E58" s="137"/>
      <c r="F58" s="137"/>
      <c r="G58" s="137">
        <f>'将来負担比率（分子）の構造'!J$50</f>
        <v>4217</v>
      </c>
      <c r="H58" s="137"/>
      <c r="I58" s="137"/>
      <c r="J58" s="137">
        <f>'将来負担比率（分子）の構造'!K$50</f>
        <v>4710</v>
      </c>
      <c r="K58" s="137"/>
      <c r="L58" s="137"/>
      <c r="M58" s="137">
        <f>'将来負担比率（分子）の構造'!L$50</f>
        <v>4792</v>
      </c>
      <c r="N58" s="137"/>
      <c r="O58" s="137"/>
      <c r="P58" s="137">
        <f>'将来負担比率（分子）の構造'!M$50</f>
        <v>4828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1521</v>
      </c>
      <c r="C62" s="137"/>
      <c r="D62" s="137"/>
      <c r="E62" s="137">
        <f>'将来負担比率（分子）の構造'!J$45</f>
        <v>1474</v>
      </c>
      <c r="F62" s="137"/>
      <c r="G62" s="137"/>
      <c r="H62" s="137">
        <f>'将来負担比率（分子）の構造'!K$45</f>
        <v>1349</v>
      </c>
      <c r="I62" s="137"/>
      <c r="J62" s="137"/>
      <c r="K62" s="137">
        <f>'将来負担比率（分子）の構造'!L$45</f>
        <v>1283</v>
      </c>
      <c r="L62" s="137"/>
      <c r="M62" s="137"/>
      <c r="N62" s="137">
        <f>'将来負担比率（分子）の構造'!M$45</f>
        <v>1401</v>
      </c>
      <c r="O62" s="137"/>
      <c r="P62" s="137"/>
    </row>
    <row r="63" spans="1:16" x14ac:dyDescent="0.15">
      <c r="A63" s="137" t="s">
        <v>28</v>
      </c>
      <c r="B63" s="137">
        <f>'将来負担比率（分子）の構造'!I$44</f>
        <v>640</v>
      </c>
      <c r="C63" s="137"/>
      <c r="D63" s="137"/>
      <c r="E63" s="137">
        <f>'将来負担比率（分子）の構造'!J$44</f>
        <v>673</v>
      </c>
      <c r="F63" s="137"/>
      <c r="G63" s="137"/>
      <c r="H63" s="137">
        <f>'将来負担比率（分子）の構造'!K$44</f>
        <v>724</v>
      </c>
      <c r="I63" s="137"/>
      <c r="J63" s="137"/>
      <c r="K63" s="137">
        <f>'将来負担比率（分子）の構造'!L$44</f>
        <v>724</v>
      </c>
      <c r="L63" s="137"/>
      <c r="M63" s="137"/>
      <c r="N63" s="137">
        <f>'将来負担比率（分子）の構造'!M$44</f>
        <v>755</v>
      </c>
      <c r="O63" s="137"/>
      <c r="P63" s="137"/>
    </row>
    <row r="64" spans="1:16" x14ac:dyDescent="0.15">
      <c r="A64" s="137" t="s">
        <v>27</v>
      </c>
      <c r="B64" s="137">
        <f>'将来負担比率（分子）の構造'!I$43</f>
        <v>5966</v>
      </c>
      <c r="C64" s="137"/>
      <c r="D64" s="137"/>
      <c r="E64" s="137">
        <f>'将来負担比率（分子）の構造'!J$43</f>
        <v>5885</v>
      </c>
      <c r="F64" s="137"/>
      <c r="G64" s="137"/>
      <c r="H64" s="137">
        <f>'将来負担比率（分子）の構造'!K$43</f>
        <v>5786</v>
      </c>
      <c r="I64" s="137"/>
      <c r="J64" s="137"/>
      <c r="K64" s="137">
        <f>'将来負担比率（分子）の構造'!L$43</f>
        <v>5797</v>
      </c>
      <c r="L64" s="137"/>
      <c r="M64" s="137"/>
      <c r="N64" s="137">
        <f>'将来負担比率（分子）の構造'!M$43</f>
        <v>5606</v>
      </c>
      <c r="O64" s="137"/>
      <c r="P64" s="137"/>
    </row>
    <row r="65" spans="1:16" x14ac:dyDescent="0.15">
      <c r="A65" s="137" t="s">
        <v>26</v>
      </c>
      <c r="B65" s="137">
        <f>'将来負担比率（分子）の構造'!I$42</f>
        <v>25</v>
      </c>
      <c r="C65" s="137"/>
      <c r="D65" s="137"/>
      <c r="E65" s="137">
        <f>'将来負担比率（分子）の構造'!J$42</f>
        <v>24</v>
      </c>
      <c r="F65" s="137"/>
      <c r="G65" s="137"/>
      <c r="H65" s="137">
        <f>'将来負担比率（分子）の構造'!K$42</f>
        <v>22</v>
      </c>
      <c r="I65" s="137"/>
      <c r="J65" s="137"/>
      <c r="K65" s="137">
        <f>'将来負担比率（分子）の構造'!L$42</f>
        <v>20</v>
      </c>
      <c r="L65" s="137"/>
      <c r="M65" s="137"/>
      <c r="N65" s="137">
        <f>'将来負担比率（分子）の構造'!M$42</f>
        <v>17</v>
      </c>
      <c r="O65" s="137"/>
      <c r="P65" s="137"/>
    </row>
    <row r="66" spans="1:16" x14ac:dyDescent="0.15">
      <c r="A66" s="137" t="s">
        <v>25</v>
      </c>
      <c r="B66" s="137">
        <f>'将来負担比率（分子）の構造'!I$41</f>
        <v>13141</v>
      </c>
      <c r="C66" s="137"/>
      <c r="D66" s="137"/>
      <c r="E66" s="137">
        <f>'将来負担比率（分子）の構造'!J$41</f>
        <v>12537</v>
      </c>
      <c r="F66" s="137"/>
      <c r="G66" s="137"/>
      <c r="H66" s="137">
        <f>'将来負担比率（分子）の構造'!K$41</f>
        <v>11858</v>
      </c>
      <c r="I66" s="137"/>
      <c r="J66" s="137"/>
      <c r="K66" s="137">
        <f>'将来負担比率（分子）の構造'!L$41</f>
        <v>11162</v>
      </c>
      <c r="L66" s="137"/>
      <c r="M66" s="137"/>
      <c r="N66" s="137">
        <f>'将来負担比率（分子）の構造'!M$41</f>
        <v>10348</v>
      </c>
      <c r="O66" s="137"/>
      <c r="P66" s="137"/>
    </row>
    <row r="67" spans="1:16" x14ac:dyDescent="0.15">
      <c r="A67" s="137" t="s">
        <v>63</v>
      </c>
      <c r="B67" s="137" t="e">
        <f>NA()</f>
        <v>#N/A</v>
      </c>
      <c r="C67" s="137">
        <f>IF(ISNUMBER('将来負担比率（分子）の構造'!I$53), IF('将来負担比率（分子）の構造'!I$53 &lt; 0, 0, '将来負担比率（分子）の構造'!I$53), NA())</f>
        <v>3814</v>
      </c>
      <c r="D67" s="137" t="e">
        <f>NA()</f>
        <v>#N/A</v>
      </c>
      <c r="E67" s="137" t="e">
        <f>NA()</f>
        <v>#N/A</v>
      </c>
      <c r="F67" s="137">
        <f>IF(ISNUMBER('将来負担比率（分子）の構造'!J$53), IF('将来負担比率（分子）の構造'!J$53 &lt; 0, 0, '将来負担比率（分子）の構造'!J$53), NA())</f>
        <v>3022</v>
      </c>
      <c r="G67" s="137" t="e">
        <f>NA()</f>
        <v>#N/A</v>
      </c>
      <c r="H67" s="137" t="e">
        <f>NA()</f>
        <v>#N/A</v>
      </c>
      <c r="I67" s="137">
        <f>IF(ISNUMBER('将来負担比率（分子）の構造'!K$53), IF('将来負担比率（分子）の構造'!K$53 &lt; 0, 0, '将来負担比率（分子）の構造'!K$53), NA())</f>
        <v>2298</v>
      </c>
      <c r="J67" s="137" t="e">
        <f>NA()</f>
        <v>#N/A</v>
      </c>
      <c r="K67" s="137" t="e">
        <f>NA()</f>
        <v>#N/A</v>
      </c>
      <c r="L67" s="137">
        <f>IF(ISNUMBER('将来負担比率（分子）の構造'!L$53), IF('将来負担比率（分子）の構造'!L$53 &lt; 0, 0, '将来負担比率（分子）の構造'!L$53), NA())</f>
        <v>1885</v>
      </c>
      <c r="M67" s="137" t="e">
        <f>NA()</f>
        <v>#N/A</v>
      </c>
      <c r="N67" s="137" t="e">
        <f>NA()</f>
        <v>#N/A</v>
      </c>
      <c r="O67" s="137">
        <f>IF(ISNUMBER('将来負担比率（分子）の構造'!M$53), IF('将来負担比率（分子）の構造'!M$53 &lt; 0, 0, '将来負担比率（分子）の構造'!M$53), NA())</f>
        <v>1510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2018-11-19T06:00:10Z</cp:lastPrinted>
  <dcterms:created xsi:type="dcterms:W3CDTF">2018-01-24T05:47:37Z</dcterms:created>
  <dcterms:modified xsi:type="dcterms:W3CDTF">2018-11-30T02:52:59Z</dcterms:modified>
  <cp:category/>
</cp:coreProperties>
</file>