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26\総務課\財政関係\財政資料収集\Ｒ０５\R6.3.7\【財政状況資料集】_303917_みなべ町_2022\"/>
    </mc:Choice>
  </mc:AlternateContent>
  <xr:revisionPtr revIDLastSave="0" documentId="13_ncr:1_{B7228006-FD9D-44F2-A1EB-B3954CDC058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<sst xmlns="http://schemas.openxmlformats.org/spreadsheetml/2006/main" count="1099" uniqueCount="598">
  <si>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</si>
  <si>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</si>
  <si>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</si>
  <si>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</si>
  <si>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</si>
  <si>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</si>
  <si>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</si>
  <si>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</si>
  <si>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</si>
  <si>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</si>
  <si>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</si>
  <si>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</si>
  <si>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</si>
  <si>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</si>
  <si>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</si>
  <si>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</si>
  <si>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</si>
  <si>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</si>
  <si>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</si>
  <si>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</si>
  <si>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</si>
  <si>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</si>
  <si>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</si>
  <si>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</si>
  <si>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</si>
  <si>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</si>
  <si>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</si>
  <si>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</si>
  <si>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</si>
  <si>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</si>
  <si>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</si>
  <si>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</si>
  <si>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</si>
  <si>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</si>
  <si>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</si>
  <si>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</si>
  <si>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</si>
  <si>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</si>
  <si>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</si>
  <si>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</si>
  <si>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</si>
  <si>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</si>
  <si>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</si>
  <si>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</si>
  <si>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</si>
  <si>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</si>
  <si>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</si>
  <si>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</si>
  <si>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</si>
  <si>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</si>
  <si>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</si>
  <si>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</si>
  <si>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</si>
  <si>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</si>
  <si>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</si>
  <si>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</si>
  <si>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</si>
  <si>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</si>
  <si>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</si>
  <si>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</si>
  <si>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</si>
  <si>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</si>
  <si>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</si>
  <si>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</si>
  <si>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</si>
  <si>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</si>
  <si>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</si>
  <si>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</si>
  <si>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</si>
  <si>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</si>
  <si>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</si>
  <si>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</si>
  <si>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</si>
  <si>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</si>
  <si>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</si>
  <si>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</si>
  <si>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</si>
  <si>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</si>
  <si>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</si>
  <si>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</si>
  <si>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</si>
  <si>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</si>
  <si>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</si>
  <si>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</si>
  <si>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</si>
  <si>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</si>
  <si>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</si>
  <si>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</si>
  <si>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</si>
  <si>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</si>
  <si>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</si>
  <si>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</si>
  <si>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</si>
  <si>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</si>
  <si>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</si>
  <si>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</si>
  <si>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</si>
  <si>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</si>
  <si>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</si>
  <si>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</si>
  <si>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</si>
  <si>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</si>
  <si>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</si>
  <si>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</si>
  <si>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</si>
  <si>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</si>
  <si>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</si>
  <si>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</si>
  <si>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</si>
  <si>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</si>
  <si>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</si>
  <si>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</si>
  <si>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</si>
  <si>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</si>
  <si>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</si>
  <si>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</si>
  <si>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</si>
  <si>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</si>
  <si>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</si>
  <si>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</si>
  <si>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</si>
  <si>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</si>
  <si>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</si>
  <si>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</si>
  <si>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</si>
  <si>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</si>
  <si>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</si>
  <si>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</si>
  <si>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</si>
  <si>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</si>
  <si>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</si>
  <si>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</si>
  <si>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</si>
  <si>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</si>
  <si>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</si>
  <si>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</si>
  <si>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</si>
  <si>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</si>
  <si>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</si>
  <si>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</si>
  <si>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</si>
  <si>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</si>
  <si>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</si>
  <si>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</si>
  <si>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</si>
  <si>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</si>
  <si>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</si>
  <si>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</si>
  <si>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</si>
  <si>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</si>
  <si>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</si>
  <si>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</si>
  <si>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</si>
  <si>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</si>
  <si>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</si>
  <si>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</si>
  <si>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</si>
  <si>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</si>
  <si>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</si>
  <si>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</si>
  <si>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</si>
  <si>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</si>
  <si>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</si>
  <si>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</si>
  <si>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</si>
  <si>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</si>
  <si>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</si>
  <si>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</si>
  <si>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</si>
  <si>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</si>
  <si>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</si>
  <si>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</si>
  <si>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</si>
  <si>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</si>
  <si>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</si>
  <si>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</si>
  <si>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</si>
  <si>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</si>
  <si>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</si>
  <si>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</si>
  <si>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</si>
  <si>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</si>
  <si>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</si>
  <si>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</si>
  <si>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</si>
  <si>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</si>
  <si>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</si>
  <si>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</si>
  <si>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</si>
  <si>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</si>
  <si>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</si>
  <si>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</si>
  <si>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</si>
  <si>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</si>
  <si>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</si>
  <si>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</si>
  <si>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</si>
  <si>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</si>
  <si>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</si>
  <si>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</si>
  <si>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</si>
  <si>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</si>
  <si>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</si>
  <si>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</si>
  <si>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</si>
  <si>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</si>
  <si>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</si>
  <si>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</si>
  <si>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</si>
  <si>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</si>
  <si>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</si>
  <si>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</si>
  <si>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</si>
  <si>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</si>
  <si>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</si>
  <si>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</si>
  <si>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</si>
  <si>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</si>
  <si>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</si>
  <si>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</si>
  <si>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</si>
  <si>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</si>
  <si>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</si>
  <si>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</si>
  <si>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</si>
  <si>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</si>
  <si>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</si>
  <si>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</si>
  <si>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</si>
  <si>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</si>
  <si>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</si>
  <si>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</si>
  <si>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</si>
  <si>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</si>
  <si>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</si>
  <si>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</si>
  <si>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</si>
  <si>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</si>
  <si>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</si>
  <si>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</si>
  <si>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</si>
  <si>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</si>
  <si>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</si>
  <si>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</si>
  <si>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</si>
  <si>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</si>
  <si>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</si>
  <si>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</si>
  <si>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</si>
  <si>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</si>
  <si>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</si>
  <si>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</si>
  <si>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</si>
  <si>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</si>
  <si>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</si>
  <si>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</si>
  <si>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</si>
  <si>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</si>
  <si>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</si>
  <si>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</si>
  <si>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</si>
  <si>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</si>
  <si>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</si>
  <si>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</si>
  <si>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</si>
  <si>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</si>
  <si>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</si>
  <si>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</si>
  <si>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</si>
  <si>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</si>
  <si>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</si>
  <si>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</si>
  <si>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</si>
  <si>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</si>
  <si>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</si>
  <si>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</si>
  <si>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</si>
  <si>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</si>
  <si>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</si>
  <si>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</si>
  <si>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</si>
  <si>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</si>
  <si>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</si>
  <si>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</si>
  <si>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</si>
  <si>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</si>
  <si>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</si>
  <si>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</si>
  <si>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</si>
  <si>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</si>
  <si>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</si>
  <si>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</si>
  <si>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</si>
  <si>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</si>
  <si>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</si>
  <si>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</si>
  <si>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</si>
  <si>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</si>
  <si>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</si>
  <si>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</si>
  <si>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</si>
  <si>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</si>
  <si>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</si>
  <si>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</si>
  <si>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</si>
  <si>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</si>
  <si>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</si>
  <si>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</si>
  <si>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</si>
  <si>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</si>
  <si>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</si>
  <si>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</si>
  <si>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</si>
  <si>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</si>
  <si>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</si>
  <si>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</si>
  <si>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</si>
  <si>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</si>
  <si>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</si>
  <si>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</si>
  <si>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</si>
  <si>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</si>
  <si>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</si>
  <si>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</si>
  <si>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</si>
  <si>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</si>
  <si>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</si>
  <si>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</si>
  <si>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</si>
  <si>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</si>
  <si>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</si>
  <si>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</si>
  <si>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</si>
  <si>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</si>
  <si>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</si>
  <si>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</si>
  <si>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</si>
  <si>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</si>
  <si>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</si>
  <si>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</si>
  <si>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</si>
  <si>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</si>
  <si>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</si>
  <si>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</si>
  <si>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</si>
  <si>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</si>
  <si>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</si>
  <si>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</si>
  <si>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</si>
  <si>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</si>
  <si>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</si>
  <si>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</si>
  <si>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</si>
  <si>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</si>
  <si>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</si>
  <si>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</si>
  <si>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</si>
  <si>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</si>
  <si>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</si>
  <si>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</si>
  <si>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</si>
  <si>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</si>
  <si>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</si>
  <si>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</si>
  <si>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</si>
  <si>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</si>
  <si>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</si>
  <si>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</si>
  <si>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</si>
  <si>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</si>
  <si>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</si>
  <si>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</si>
  <si>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</si>
  <si>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</si>
  <si>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</si>
  <si>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</si>
  <si>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</si>
  <si>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</si>
  <si>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</si>
  <si>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</si>
  <si>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</si>
  <si>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</si>
  <si>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</si>
  <si>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</si>
  <si>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</si>
  <si>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</si>
  <si>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</si>
  <si>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</si>
  <si>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</si>
  <si>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</si>
  <si>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</si>
  <si>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</si>
  <si>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</si>
  <si>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</si>
  <si>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</si>
  <si>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</si>
  <si>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</si>
  <si>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</si>
  <si>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</si>
  <si>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</si>
  <si>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</si>
  <si>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</si>
  <si>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</si>
  <si>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</si>
  <si>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</si>
  <si>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</si>
  <si>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</si>
  <si>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</si>
  <si>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</si>
  <si>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</si>
  <si>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</si>
  <si>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</si>
  <si>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</si>
  <si>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</si>
  <si>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</si>
  <si>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</si>
  <si>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</si>
  <si>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</si>
  <si>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</si>
  <si>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</si>
  <si>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</si>
  <si>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</si>
  <si>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</si>
  <si>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</si>
  <si>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</si>
  <si>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</si>
  <si>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</si>
  <si>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</si>
  <si>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</si>
  <si>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</si>
  <si>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</si>
  <si>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</si>
  <si>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</si>
  <si>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</si>
  <si>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</si>
  <si>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</si>
  <si>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</si>
  <si>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</si>
  <si>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</si>
  <si>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</si>
  <si>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</si>
  <si>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</si>
  <si>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</si>
  <si>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</si>
  <si>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</si>
  <si>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</si>
  <si>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</si>
  <si>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</si>
  <si>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</si>
  <si>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</si>
  <si>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</si>
  <si>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</si>
  <si>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</si>
  <si>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</si>
  <si>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</si>
  <si>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</si>
  <si>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</si>
  <si>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</si>
  <si>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</si>
  <si>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</si>
  <si>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</si>
  <si>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</si>
  <si>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</si>
  <si>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</si>
  <si>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</si>
  <si>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</si>
  <si>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</si>
  <si>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</si>
  <si>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</si>
  <si>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</si>
  <si>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</si>
  <si>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</si>
  <si>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</si>
  <si>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</si>
  <si>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</si>
  <si>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</si>
  <si>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</si>
  <si>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</si>
  <si>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</si>
  <si>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</si>
  <si>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</si>
  <si>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</si>
  <si>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</si>
  <si>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</si>
  <si>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</si>
  <si>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</si>
  <si>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</si>
  <si>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</si>
  <si>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</si>
  <si>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</si>
  <si>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</si>
  <si>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</si>
  <si>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</si>
  <si>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</si>
  <si>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</si>
  <si>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</si>
  <si>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</si>
  <si>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</si>
  <si>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</si>
  <si>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</si>
  <si>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</si>
  <si>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</si>
  <si>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</si>
  <si>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</si>
  <si>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</si>
  <si>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</si>
  <si>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</si>
  <si>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</si>
  <si>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</si>
  <si>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</si>
  <si>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</si>
  <si>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</si>
  <si>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</si>
  <si>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</si>
  <si>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</si>
  <si>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</si>
  <si>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</si>
  <si>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</si>
  <si>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</si>
  <si>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</si>
  <si>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</si>
  <si>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</si>
  <si>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</si>
  <si>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</si>
  <si>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</si>
  <si>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</si>
  <si>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</si>
  <si>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</si>
  <si>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</si>
  <si>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</si>
  <si>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</si>
  <si>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</si>
  <si>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</si>
  <si>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</si>
  <si>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</si>
  <si>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</si>
  <si>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</si>
  <si>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</si>
  <si>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</si>
  <si>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</si>
  <si>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</si>
  <si>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</si>
  <si>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</si>
  <si>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</si>
  <si>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</si>
  <si>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</si>
  <si>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</si>
  <si>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</si>
  <si>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</si>
  <si>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</si>
  <si>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</si>
  <si>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</si>
  <si>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</si>
  <si>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</si>
  <si>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</si>
  <si>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</si>
  <si>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</si>
  <si>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</si>
  <si>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</si>
  <si>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</si>
  <si>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</si>
  <si>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</si>
  <si>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</si>
  <si>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</si>
  <si>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</si>
  <si>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</si>
  <si>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2.56</t>
  </si>
  <si>
    <t>▲ 2.70</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</si>
  <si>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</si>
  <si>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</si>
  <si>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</si>
  <si>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</si>
  <si>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</si>
  <si>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</si>
  <si>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</si>
  <si>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</si>
  <si>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</si>
  <si>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</si>
  <si>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</si>
  <si>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</si>
  <si>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</si>
  <si>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</si>
  <si>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</si>
  <si>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日高広域消防事務組合</t>
    <rPh sb="0" eb="2">
      <t>ヒダカ</t>
    </rPh>
    <rPh sb="2" eb="4">
      <t>コウイキ</t>
    </rPh>
    <rPh sb="4" eb="6">
      <t>ショウボウ</t>
    </rPh>
    <rPh sb="6" eb="10">
      <t>ジムクミアイ</t>
    </rPh>
    <phoneticPr fontId="2"/>
  </si>
  <si>
    <t>御坊日高老人福祉施設事務組合</t>
    <rPh sb="0" eb="2">
      <t>ゴボウ</t>
    </rPh>
    <rPh sb="2" eb="4">
      <t>ヒダカ</t>
    </rPh>
    <rPh sb="4" eb="6">
      <t>ロウジン</t>
    </rPh>
    <rPh sb="6" eb="10">
      <t>フクシシセツ</t>
    </rPh>
    <rPh sb="10" eb="12">
      <t>ジム</t>
    </rPh>
    <rPh sb="12" eb="14">
      <t>クミアイ</t>
    </rPh>
    <phoneticPr fontId="2"/>
  </si>
  <si>
    <t>田辺市周辺衛生施設組合</t>
    <rPh sb="0" eb="3">
      <t>タナベシ</t>
    </rPh>
    <rPh sb="3" eb="5">
      <t>シュウヘン</t>
    </rPh>
    <rPh sb="5" eb="7">
      <t>エイセイ</t>
    </rPh>
    <rPh sb="7" eb="9">
      <t>シセツ</t>
    </rPh>
    <rPh sb="9" eb="11">
      <t>クミアイ</t>
    </rPh>
    <phoneticPr fontId="2"/>
  </si>
  <si>
    <t>和歌山県市町村総合事務組合</t>
    <rPh sb="0" eb="4">
      <t>ワカヤマケン</t>
    </rPh>
    <rPh sb="4" eb="7">
      <t>シチョウソン</t>
    </rPh>
    <rPh sb="7" eb="9">
      <t>ソウゴウ</t>
    </rPh>
    <rPh sb="9" eb="13">
      <t>ジムクミアイ</t>
    </rPh>
    <phoneticPr fontId="2"/>
  </si>
  <si>
    <t>田辺周辺広域市町村圏組合</t>
    <rPh sb="0" eb="2">
      <t>タナベ</t>
    </rPh>
    <rPh sb="2" eb="4">
      <t>シュウヘン</t>
    </rPh>
    <rPh sb="4" eb="6">
      <t>コウイキ</t>
    </rPh>
    <rPh sb="6" eb="10">
      <t>シチョウソンケン</t>
    </rPh>
    <rPh sb="10" eb="12">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</si>
  <si>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</si>
  <si>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</si>
  <si>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</si>
  <si>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</si>
  <si>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紀南環境広域施設組合</t>
    <rPh sb="0" eb="4">
      <t>キナンカンキョウ</t>
    </rPh>
    <rPh sb="4" eb="6">
      <t>コウイキ</t>
    </rPh>
    <rPh sb="6" eb="8">
      <t>シセツ</t>
    </rPh>
    <rPh sb="8" eb="10">
      <t>クミアイ</t>
    </rPh>
    <phoneticPr fontId="2"/>
  </si>
  <si>
    <t>御坊日高老人福祉施設事務組合（公営企業会計）</t>
    <rPh sb="0" eb="2">
      <t>ゴボウ</t>
    </rPh>
    <rPh sb="2" eb="4">
      <t>ヒダカ</t>
    </rPh>
    <rPh sb="4" eb="6">
      <t>ロウジン</t>
    </rPh>
    <rPh sb="6" eb="10">
      <t>フクシシセツ</t>
    </rPh>
    <rPh sb="10" eb="12">
      <t>ジム</t>
    </rPh>
    <rPh sb="12" eb="14">
      <t>クミアイ</t>
    </rPh>
    <rPh sb="15" eb="19">
      <t>コウエイキギョウ</t>
    </rPh>
    <rPh sb="19" eb="21">
      <t>カイケイ</t>
    </rPh>
    <phoneticPr fontId="2"/>
  </si>
  <si>
    <t>公立紀南病院組合（公営企業会計）</t>
    <rPh sb="0" eb="2">
      <t>コウリツ</t>
    </rPh>
    <rPh sb="2" eb="6">
      <t>キナンビョウイン</t>
    </rPh>
    <rPh sb="6" eb="8">
      <t>クミアイ</t>
    </rPh>
    <rPh sb="9" eb="13">
      <t>コウエイキギョウ</t>
    </rPh>
    <rPh sb="13" eb="15">
      <t>カイケイ</t>
    </rPh>
    <phoneticPr fontId="2"/>
  </si>
  <si>
    <t>紀南環境衛生施設事務組合</t>
    <rPh sb="0" eb="2">
      <t>キナン</t>
    </rPh>
    <rPh sb="2" eb="4">
      <t>カンキョウ</t>
    </rPh>
    <rPh sb="4" eb="6">
      <t>エイセイ</t>
    </rPh>
    <rPh sb="6" eb="8">
      <t>シセツ</t>
    </rPh>
    <rPh sb="8" eb="10">
      <t>ジム</t>
    </rPh>
    <rPh sb="10" eb="12">
      <t>クミアイ</t>
    </rPh>
    <phoneticPr fontId="2"/>
  </si>
  <si>
    <t>みなべ町開発公社</t>
    <rPh sb="3" eb="4">
      <t>チョウ</t>
    </rPh>
    <rPh sb="4" eb="8">
      <t>カイハツコウシャ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</si>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</sst>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F949-477B-9758-D33043D7D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188721</c:v>
                </c:pt>
                <c:pt idx="1">
                  <c:v>133405</c:v>
                </c:pt>
                <c:pt idx="2">
                  <c:v>205717</c:v>
                </c:pt>
                <c:pt idx="3">
                  <c:v>199535</c:v>
                </c:pt>
                <c:pt idx="4">
                  <c:v>113180</c:v>
                </c:pt>
              </c:numCache>
            </c:numRef>
          </c:val>
          <c:smooth val="0"/>
          <c:extLst>
            <c:ext xmlns:c16="http://schemas.microsoft.com/office/drawing/2014/chart" uri="{C3380CC4-5D6E-409C-BE32-E72D297353CC}">
              <c16:uniqueId val="{00000001-F949-477B-9758-D33043D7D9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9.4700000000000006</c:v>
                </c:pt>
                <c:pt idx="1">
                  <c:v>14.89</c:v>
                </c:pt>
                <c:pt idx="2">
                  <c:v>11.99</c:v>
                </c:pt>
                <c:pt idx="3">
                  <c:v>18.62</c:v>
                </c:pt>
                <c:pt idx="4">
                  <c:v>16.68</c:v>
                </c:pt>
              </c:numCache>
            </c:numRef>
          </c:val>
          <c:extLst>
            <c:ext xmlns:c16="http://schemas.microsoft.com/office/drawing/2014/chart" uri="{C3380CC4-5D6E-409C-BE32-E72D297353CC}">
              <c16:uniqueId val="{00000000-4F06-4697-9A13-FC517ACFD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28.68</c:v>
                </c:pt>
                <c:pt idx="1">
                  <c:v>29.38</c:v>
                </c:pt>
                <c:pt idx="2">
                  <c:v>28.73</c:v>
                </c:pt>
                <c:pt idx="3">
                  <c:v>27.41</c:v>
                </c:pt>
                <c:pt idx="4">
                  <c:v>28.55</c:v>
                </c:pt>
              </c:numCache>
            </c:numRef>
          </c:val>
          <c:extLst>
            <c:ext xmlns:c16="http://schemas.microsoft.com/office/drawing/2014/chart" uri="{C3380CC4-5D6E-409C-BE32-E72D297353CC}">
              <c16:uniqueId val="{00000001-4F06-4697-9A13-FC517ACFD3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5.21</c:v>
                </c:pt>
                <c:pt idx="2">
                  <c:v>-2.56</c:v>
                </c:pt>
                <c:pt idx="3">
                  <c:v>7.19</c:v>
                </c:pt>
                <c:pt idx="4">
                  <c:v>-2.7</c:v>
                </c:pt>
              </c:numCache>
            </c:numRef>
          </c:val>
          <c:smooth val="0"/>
          <c:extLst>
            <c:ext xmlns:c16="http://schemas.microsoft.com/office/drawing/2014/chart" uri="{C3380CC4-5D6E-409C-BE32-E72D297353CC}">
              <c16:uniqueId val="{00000002-4F06-4697-9A13-FC517ACFD3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0.49</c:v>
                </c:pt>
                <c:pt idx="4">
                  <c:v>#N/A</c:v>
                </c:pt>
                <c:pt idx="5">
                  <c:v>0.35</c:v>
                </c:pt>
                <c:pt idx="6">
                  <c:v>#N/A</c:v>
                </c:pt>
                <c:pt idx="7">
                  <c:v>0.37</c:v>
                </c:pt>
                <c:pt idx="8">
                  <c:v>0</c:v>
                </c:pt>
                <c:pt idx="9">
                  <c:v>0</c:v>
                </c:pt>
              </c:numCache>
            </c:numRef>
          </c:val>
          <c:extLst>
            <c:ext xmlns:c16="http://schemas.microsoft.com/office/drawing/2014/chart" uri="{C3380CC4-5D6E-409C-BE32-E72D297353CC}">
              <c16:uniqueId val="{00000000-DC9F-429F-8492-D2007021CE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F-429F-8492-D2007021CE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9F-429F-8492-D2007021CE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9F-429F-8492-D2007021CE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0.15</c:v>
                </c:pt>
                <c:pt idx="4">
                  <c:v>#N/A</c:v>
                </c:pt>
                <c:pt idx="5">
                  <c:v>0.18</c:v>
                </c:pt>
                <c:pt idx="6">
                  <c:v>#N/A</c:v>
                </c:pt>
                <c:pt idx="7">
                  <c:v>0.15</c:v>
                </c:pt>
                <c:pt idx="8">
                  <c:v>#N/A</c:v>
                </c:pt>
                <c:pt idx="9">
                  <c:v>0.18</c:v>
                </c:pt>
              </c:numCache>
            </c:numRef>
          </c:val>
          <c:extLst>
            <c:ext xmlns:c16="http://schemas.microsoft.com/office/drawing/2014/chart" uri="{C3380CC4-5D6E-409C-BE32-E72D297353CC}">
              <c16:uniqueId val="{00000004-DC9F-429F-8492-D2007021CE3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3.56</c:v>
                </c:pt>
                <c:pt idx="2">
                  <c:v>#N/A</c:v>
                </c:pt>
                <c:pt idx="3">
                  <c:v>3.95</c:v>
                </c:pt>
                <c:pt idx="4">
                  <c:v>#N/A</c:v>
                </c:pt>
                <c:pt idx="5">
                  <c:v>2.66</c:v>
                </c:pt>
                <c:pt idx="6">
                  <c:v>#N/A</c:v>
                </c:pt>
                <c:pt idx="7">
                  <c:v>1.91</c:v>
                </c:pt>
                <c:pt idx="8">
                  <c:v>#N/A</c:v>
                </c:pt>
                <c:pt idx="9">
                  <c:v>1.42</c:v>
                </c:pt>
              </c:numCache>
            </c:numRef>
          </c:val>
          <c:extLst>
            <c:ext xmlns:c16="http://schemas.microsoft.com/office/drawing/2014/chart" uri="{C3380CC4-5D6E-409C-BE32-E72D297353CC}">
              <c16:uniqueId val="{00000005-DC9F-429F-8492-D2007021CE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1.1100000000000001</c:v>
                </c:pt>
                <c:pt idx="2">
                  <c:v>#N/A</c:v>
                </c:pt>
                <c:pt idx="3">
                  <c:v>1.88</c:v>
                </c:pt>
                <c:pt idx="4">
                  <c:v>#N/A</c:v>
                </c:pt>
                <c:pt idx="5">
                  <c:v>2.58</c:v>
                </c:pt>
                <c:pt idx="6">
                  <c:v>#N/A</c:v>
                </c:pt>
                <c:pt idx="7">
                  <c:v>3.03</c:v>
                </c:pt>
                <c:pt idx="8">
                  <c:v>#N/A</c:v>
                </c:pt>
                <c:pt idx="9">
                  <c:v>3.19</c:v>
                </c:pt>
              </c:numCache>
            </c:numRef>
          </c:val>
          <c:extLst>
            <c:ext xmlns:c16="http://schemas.microsoft.com/office/drawing/2014/chart" uri="{C3380CC4-5D6E-409C-BE32-E72D297353CC}">
              <c16:uniqueId val="{00000006-DC9F-429F-8492-D2007021CE3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3.94</c:v>
                </c:pt>
              </c:numCache>
            </c:numRef>
          </c:val>
          <c:extLst>
            <c:ext xmlns:c16="http://schemas.microsoft.com/office/drawing/2014/chart" uri="{C3380CC4-5D6E-409C-BE32-E72D297353CC}">
              <c16:uniqueId val="{00000007-DC9F-429F-8492-D2007021CE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6.13</c:v>
                </c:pt>
                <c:pt idx="2">
                  <c:v>#N/A</c:v>
                </c:pt>
                <c:pt idx="3">
                  <c:v>6.34</c:v>
                </c:pt>
                <c:pt idx="4">
                  <c:v>#N/A</c:v>
                </c:pt>
                <c:pt idx="5">
                  <c:v>6.3</c:v>
                </c:pt>
                <c:pt idx="6">
                  <c:v>#N/A</c:v>
                </c:pt>
                <c:pt idx="7">
                  <c:v>5.81</c:v>
                </c:pt>
                <c:pt idx="8">
                  <c:v>#N/A</c:v>
                </c:pt>
                <c:pt idx="9">
                  <c:v>6.93</c:v>
                </c:pt>
              </c:numCache>
            </c:numRef>
          </c:val>
          <c:extLst>
            <c:ext xmlns:c16="http://schemas.microsoft.com/office/drawing/2014/chart" uri="{C3380CC4-5D6E-409C-BE32-E72D297353CC}">
              <c16:uniqueId val="{00000008-DC9F-429F-8492-D2007021CE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9.4600000000000009</c:v>
                </c:pt>
                <c:pt idx="2">
                  <c:v>#N/A</c:v>
                </c:pt>
                <c:pt idx="3">
                  <c:v>14.89</c:v>
                </c:pt>
                <c:pt idx="4">
                  <c:v>#N/A</c:v>
                </c:pt>
                <c:pt idx="5">
                  <c:v>11.99</c:v>
                </c:pt>
                <c:pt idx="6">
                  <c:v>#N/A</c:v>
                </c:pt>
                <c:pt idx="7">
                  <c:v>18.61</c:v>
                </c:pt>
                <c:pt idx="8">
                  <c:v>#N/A</c:v>
                </c:pt>
                <c:pt idx="9">
                  <c:v>16.68</c:v>
                </c:pt>
              </c:numCache>
            </c:numRef>
          </c:val>
          <c:extLst>
            <c:ext xmlns:c16="http://schemas.microsoft.com/office/drawing/2014/chart" uri="{C3380CC4-5D6E-409C-BE32-E72D297353CC}">
              <c16:uniqueId val="{00000009-DC9F-429F-8492-D2007021CE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1224</c:v>
                </c:pt>
                <c:pt idx="5">
                  <c:v>1147</c:v>
                </c:pt>
                <c:pt idx="8">
                  <c:v>1115</c:v>
                </c:pt>
                <c:pt idx="11">
                  <c:v>1032</c:v>
                </c:pt>
                <c:pt idx="14">
                  <c:v>1010</c:v>
                </c:pt>
              </c:numCache>
            </c:numRef>
          </c:val>
          <c:extLst>
            <c:ext xmlns:c16="http://schemas.microsoft.com/office/drawing/2014/chart" uri="{C3380CC4-5D6E-409C-BE32-E72D297353CC}">
              <c16:uniqueId val="{00000000-4779-4E37-A779-8B8AA5BCD5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9-4E37-A779-8B8AA5BCD5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4779-4E37-A779-8B8AA5BCD5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45</c:v>
                </c:pt>
                <c:pt idx="6">
                  <c:v>44</c:v>
                </c:pt>
                <c:pt idx="9">
                  <c:v>42</c:v>
                </c:pt>
                <c:pt idx="12">
                  <c:v>39</c:v>
                </c:pt>
              </c:numCache>
            </c:numRef>
          </c:val>
          <c:extLst>
            <c:ext xmlns:c16="http://schemas.microsoft.com/office/drawing/2014/chart" uri="{C3380CC4-5D6E-409C-BE32-E72D297353CC}">
              <c16:uniqueId val="{00000003-4779-4E37-A779-8B8AA5BCD5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409</c:v>
                </c:pt>
                <c:pt idx="3">
                  <c:v>411</c:v>
                </c:pt>
                <c:pt idx="6">
                  <c:v>408</c:v>
                </c:pt>
                <c:pt idx="9">
                  <c:v>418</c:v>
                </c:pt>
                <c:pt idx="12">
                  <c:v>363</c:v>
                </c:pt>
              </c:numCache>
            </c:numRef>
          </c:val>
          <c:extLst>
            <c:ext xmlns:c16="http://schemas.microsoft.com/office/drawing/2014/chart" uri="{C3380CC4-5D6E-409C-BE32-E72D297353CC}">
              <c16:uniqueId val="{00000004-4779-4E37-A779-8B8AA5BCD5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9-4E37-A779-8B8AA5BCD5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9-4E37-A779-8B8AA5BCD5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1220</c:v>
                </c:pt>
                <c:pt idx="3">
                  <c:v>1098</c:v>
                </c:pt>
                <c:pt idx="6">
                  <c:v>1065</c:v>
                </c:pt>
                <c:pt idx="9">
                  <c:v>978</c:v>
                </c:pt>
                <c:pt idx="12">
                  <c:v>1005</c:v>
                </c:pt>
              </c:numCache>
            </c:numRef>
          </c:val>
          <c:extLst>
            <c:ext xmlns:c16="http://schemas.microsoft.com/office/drawing/2014/chart" uri="{C3380CC4-5D6E-409C-BE32-E72D297353CC}">
              <c16:uniqueId val="{00000007-4779-4E37-A779-8B8AA5BCD5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409</c:v>
                </c:pt>
                <c:pt idx="5">
                  <c:v>#N/A</c:v>
                </c:pt>
                <c:pt idx="6">
                  <c:v>#N/A</c:v>
                </c:pt>
                <c:pt idx="7">
                  <c:v>404</c:v>
                </c:pt>
                <c:pt idx="8">
                  <c:v>#N/A</c:v>
                </c:pt>
                <c:pt idx="9">
                  <c:v>#N/A</c:v>
                </c:pt>
                <c:pt idx="10">
                  <c:v>408</c:v>
                </c:pt>
                <c:pt idx="11">
                  <c:v>#N/A</c:v>
                </c:pt>
                <c:pt idx="12">
                  <c:v>#N/A</c:v>
                </c:pt>
                <c:pt idx="13">
                  <c:v>399</c:v>
                </c:pt>
                <c:pt idx="14">
                  <c:v>#N/A</c:v>
                </c:pt>
              </c:numCache>
            </c:numRef>
          </c:val>
          <c:smooth val="0"/>
          <c:extLst>
            <c:ext xmlns:c16="http://schemas.microsoft.com/office/drawing/2014/chart" uri="{C3380CC4-5D6E-409C-BE32-E72D297353CC}">
              <c16:uniqueId val="{00000008-4779-4E37-A779-8B8AA5BCD5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10706</c:v>
                </c:pt>
                <c:pt idx="5">
                  <c:v>11030</c:v>
                </c:pt>
                <c:pt idx="8">
                  <c:v>10918</c:v>
                </c:pt>
                <c:pt idx="11">
                  <c:v>10787</c:v>
                </c:pt>
                <c:pt idx="14">
                  <c:v>10286</c:v>
                </c:pt>
              </c:numCache>
            </c:numRef>
          </c:val>
          <c:extLst>
            <c:ext xmlns:c16="http://schemas.microsoft.com/office/drawing/2014/chart" uri="{C3380CC4-5D6E-409C-BE32-E72D297353CC}">
              <c16:uniqueId val="{00000000-D8A7-4B79-8511-5AAA2A0B35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c:v>
                </c:pt>
                <c:pt idx="5">
                  <c:v>33</c:v>
                </c:pt>
                <c:pt idx="8">
                  <c:v>31</c:v>
                </c:pt>
                <c:pt idx="11">
                  <c:v>29</c:v>
                </c:pt>
                <c:pt idx="14">
                  <c:v>27</c:v>
                </c:pt>
              </c:numCache>
            </c:numRef>
          </c:val>
          <c:extLst>
            <c:ext xmlns:c16="http://schemas.microsoft.com/office/drawing/2014/chart" uri="{C3380CC4-5D6E-409C-BE32-E72D297353CC}">
              <c16:uniqueId val="{00000001-D8A7-4B79-8511-5AAA2A0B35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4971</c:v>
                </c:pt>
                <c:pt idx="5">
                  <c:v>5044</c:v>
                </c:pt>
                <c:pt idx="8">
                  <c:v>5122</c:v>
                </c:pt>
                <c:pt idx="11">
                  <c:v>5360</c:v>
                </c:pt>
                <c:pt idx="14">
                  <c:v>5875</c:v>
                </c:pt>
              </c:numCache>
            </c:numRef>
          </c:val>
          <c:extLst>
            <c:ext xmlns:c16="http://schemas.microsoft.com/office/drawing/2014/chart" uri="{C3380CC4-5D6E-409C-BE32-E72D297353CC}">
              <c16:uniqueId val="{00000002-D8A7-4B79-8511-5AAA2A0B35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7-4B79-8511-5AAA2A0B35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A7-4B79-8511-5AAA2A0B35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7-4B79-8511-5AAA2A0B35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1181</c:v>
                </c:pt>
                <c:pt idx="3">
                  <c:v>1144</c:v>
                </c:pt>
                <c:pt idx="6">
                  <c:v>1105</c:v>
                </c:pt>
                <c:pt idx="9">
                  <c:v>962</c:v>
                </c:pt>
                <c:pt idx="12">
                  <c:v>1041</c:v>
                </c:pt>
              </c:numCache>
            </c:numRef>
          </c:val>
          <c:extLst>
            <c:ext xmlns:c16="http://schemas.microsoft.com/office/drawing/2014/chart" uri="{C3380CC4-5D6E-409C-BE32-E72D297353CC}">
              <c16:uniqueId val="{00000006-D8A7-4B79-8511-5AAA2A0B35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793</c:v>
                </c:pt>
                <c:pt idx="3">
                  <c:v>751</c:v>
                </c:pt>
                <c:pt idx="6">
                  <c:v>702</c:v>
                </c:pt>
                <c:pt idx="9">
                  <c:v>636</c:v>
                </c:pt>
                <c:pt idx="12">
                  <c:v>566</c:v>
                </c:pt>
              </c:numCache>
            </c:numRef>
          </c:val>
          <c:extLst>
            <c:ext xmlns:c16="http://schemas.microsoft.com/office/drawing/2014/chart" uri="{C3380CC4-5D6E-409C-BE32-E72D297353CC}">
              <c16:uniqueId val="{00000007-D8A7-4B79-8511-5AAA2A0B35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5389</c:v>
                </c:pt>
                <c:pt idx="3">
                  <c:v>5316</c:v>
                </c:pt>
                <c:pt idx="6">
                  <c:v>5013</c:v>
                </c:pt>
                <c:pt idx="9">
                  <c:v>4833</c:v>
                </c:pt>
                <c:pt idx="12">
                  <c:v>4706</c:v>
                </c:pt>
              </c:numCache>
            </c:numRef>
          </c:val>
          <c:extLst>
            <c:ext xmlns:c16="http://schemas.microsoft.com/office/drawing/2014/chart" uri="{C3380CC4-5D6E-409C-BE32-E72D297353CC}">
              <c16:uniqueId val="{00000008-D8A7-4B79-8511-5AAA2A0B35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14</c:v>
                </c:pt>
                <c:pt idx="6">
                  <c:v>11</c:v>
                </c:pt>
                <c:pt idx="9">
                  <c:v>8</c:v>
                </c:pt>
                <c:pt idx="12">
                  <c:v>6</c:v>
                </c:pt>
              </c:numCache>
            </c:numRef>
          </c:val>
          <c:extLst>
            <c:ext xmlns:c16="http://schemas.microsoft.com/office/drawing/2014/chart" uri="{C3380CC4-5D6E-409C-BE32-E72D297353CC}">
              <c16:uniqueId val="{00000009-D8A7-4B79-8511-5AAA2A0B35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9877</c:v>
                </c:pt>
                <c:pt idx="3">
                  <c:v>9731</c:v>
                </c:pt>
                <c:pt idx="6">
                  <c:v>10344</c:v>
                </c:pt>
                <c:pt idx="9">
                  <c:v>10793</c:v>
                </c:pt>
                <c:pt idx="12">
                  <c:v>10429</c:v>
                </c:pt>
              </c:numCache>
            </c:numRef>
          </c:val>
          <c:extLst>
            <c:ext xmlns:c16="http://schemas.microsoft.com/office/drawing/2014/chart" uri="{C3380CC4-5D6E-409C-BE32-E72D297353CC}">
              <c16:uniqueId val="{0000000A-D8A7-4B79-8511-5AAA2A0B35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1544</c:v>
                </c:pt>
                <c:pt idx="2">
                  <c:v>#N/A</c:v>
                </c:pt>
                <c:pt idx="3">
                  <c:v>#N/A</c:v>
                </c:pt>
                <c:pt idx="4">
                  <c:v>849</c:v>
                </c:pt>
                <c:pt idx="5">
                  <c:v>#N/A</c:v>
                </c:pt>
                <c:pt idx="6">
                  <c:v>#N/A</c:v>
                </c:pt>
                <c:pt idx="7">
                  <c:v>1104</c:v>
                </c:pt>
                <c:pt idx="8">
                  <c:v>#N/A</c:v>
                </c:pt>
                <c:pt idx="9">
                  <c:v>#N/A</c:v>
                </c:pt>
                <c:pt idx="10">
                  <c:v>1057</c:v>
                </c:pt>
                <c:pt idx="11">
                  <c:v>#N/A</c:v>
                </c:pt>
                <c:pt idx="12">
                  <c:v>#N/A</c:v>
                </c:pt>
                <c:pt idx="13">
                  <c:v>559</c:v>
                </c:pt>
                <c:pt idx="14">
                  <c:v>#N/A</c:v>
                </c:pt>
              </c:numCache>
            </c:numRef>
          </c:val>
          <c:smooth val="0"/>
          <c:extLst>
            <c:ext xmlns:c16="http://schemas.microsoft.com/office/drawing/2014/chart" uri="{C3380CC4-5D6E-409C-BE32-E72D297353CC}">
              <c16:uniqueId val="{0000000B-D8A7-4B79-8511-5AAA2A0B35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1484</c:v>
                </c:pt>
                <c:pt idx="1">
                  <c:v>1485</c:v>
                </c:pt>
                <c:pt idx="2">
                  <c:v>1485</c:v>
                </c:pt>
              </c:numCache>
            </c:numRef>
          </c:val>
          <c:extLst>
            <c:ext xmlns:c16="http://schemas.microsoft.com/office/drawing/2014/chart" uri="{C3380CC4-5D6E-409C-BE32-E72D297353CC}">
              <c16:uniqueId val="{00000000-27DC-4FC0-A3EF-E20C083AF4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484</c:v>
                </c:pt>
                <c:pt idx="1">
                  <c:v>538</c:v>
                </c:pt>
                <c:pt idx="2">
                  <c:v>1043</c:v>
                </c:pt>
              </c:numCache>
            </c:numRef>
          </c:val>
          <c:extLst>
            <c:ext xmlns:c16="http://schemas.microsoft.com/office/drawing/2014/chart" uri="{C3380CC4-5D6E-409C-BE32-E72D297353CC}">
              <c16:uniqueId val="{00000001-27DC-4FC0-A3EF-E20C083AF4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3730</c:v>
                </c:pt>
                <c:pt idx="1">
                  <c:v>3892</c:v>
                </c:pt>
                <c:pt idx="2">
                  <c:v>3893</c:v>
                </c:pt>
              </c:numCache>
            </c:numRef>
          </c:val>
          <c:extLst>
            <c:ext xmlns:c16="http://schemas.microsoft.com/office/drawing/2014/chart" uri="{C3380CC4-5D6E-409C-BE32-E72D297353CC}">
              <c16:uniqueId val="{00000002-27DC-4FC0-A3EF-E20C083AF4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影響し、安定しない状況にある。今後も同様の推移が予想されるが、引き続き、公平で公正な課税客体の捕捉を行</a:t>
          </a:r>
          <a:r>
            <a:rPr kumimoji="1" lang="ja-JP" altLang="en-US" sz="1100">
              <a:solidFill>
                <a:schemeClr val="dk1"/>
              </a:solidFill>
              <a:effectLst/>
              <a:latin typeface="+mn-lt"/>
              <a:ea typeface="+mn-ea"/>
              <a:cs typeface="+mn-cs"/>
            </a:rPr>
            <a:t>いつつ、</a:t>
          </a:r>
          <a:r>
            <a:rPr kumimoji="1" lang="ja-JP" altLang="ja-JP" sz="1100">
              <a:solidFill>
                <a:schemeClr val="dk1"/>
              </a:solidFill>
              <a:effectLst/>
              <a:latin typeface="+mn-lt"/>
              <a:ea typeface="+mn-ea"/>
              <a:cs typeface="+mn-cs"/>
            </a:rPr>
            <a:t>交付税算入の有利な</a:t>
          </a:r>
          <a:r>
            <a:rPr kumimoji="1" lang="ja-JP" altLang="en-US" sz="1100">
              <a:solidFill>
                <a:schemeClr val="dk1"/>
              </a:solidFill>
              <a:effectLst/>
              <a:latin typeface="+mn-lt"/>
              <a:ea typeface="+mn-ea"/>
              <a:cs typeface="+mn-cs"/>
            </a:rPr>
            <a:t>地方債の発行を行い、</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a:t>
          </a:r>
          <a:r>
            <a:rPr kumimoji="1" lang="ja-JP" altLang="en-US" sz="1100">
              <a:solidFill>
                <a:schemeClr val="dk1"/>
              </a:solidFill>
              <a:effectLst/>
              <a:latin typeface="+mn-lt"/>
              <a:ea typeface="+mn-ea"/>
              <a:cs typeface="+mn-cs"/>
            </a:rPr>
            <a:t>る。令和４年度</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の再算定による追加交付</a:t>
          </a:r>
          <a:r>
            <a:rPr kumimoji="1" lang="ja-JP" altLang="ja-JP" sz="1100">
              <a:solidFill>
                <a:schemeClr val="dk1"/>
              </a:solidFill>
              <a:effectLst/>
              <a:latin typeface="+mn-lt"/>
              <a:ea typeface="+mn-ea"/>
              <a:cs typeface="+mn-cs"/>
            </a:rPr>
            <a:t>、歳出では、年々</a:t>
          </a:r>
          <a:r>
            <a:rPr kumimoji="1" lang="ja-JP" altLang="en-US" sz="1100">
              <a:solidFill>
                <a:schemeClr val="dk1"/>
              </a:solidFill>
              <a:effectLst/>
              <a:latin typeface="+mn-lt"/>
              <a:ea typeface="+mn-ea"/>
              <a:cs typeface="+mn-cs"/>
            </a:rPr>
            <a:t>社会保障関連経費が増加しているものの、公</a:t>
          </a:r>
          <a:r>
            <a:rPr kumimoji="1" lang="ja-JP" altLang="ja-JP" sz="1100">
              <a:solidFill>
                <a:schemeClr val="dk1"/>
              </a:solidFill>
              <a:effectLst/>
              <a:latin typeface="+mn-lt"/>
              <a:ea typeface="+mn-ea"/>
              <a:cs typeface="+mn-cs"/>
            </a:rPr>
            <a:t>債費</a:t>
          </a:r>
          <a:r>
            <a:rPr kumimoji="1" lang="ja-JP" altLang="en-US" sz="1100">
              <a:solidFill>
                <a:schemeClr val="dk1"/>
              </a:solidFill>
              <a:effectLst/>
              <a:latin typeface="+mn-lt"/>
              <a:ea typeface="+mn-ea"/>
              <a:cs typeface="+mn-cs"/>
            </a:rPr>
            <a:t>が減少傾向にあることにより、経常収支比率は前年度比</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％低下しているものの、</a:t>
          </a:r>
          <a:r>
            <a:rPr kumimoji="1" lang="ja-JP" altLang="ja-JP" sz="1100">
              <a:solidFill>
                <a:schemeClr val="dk1"/>
              </a:solidFill>
              <a:effectLst/>
              <a:latin typeface="+mn-lt"/>
              <a:ea typeface="+mn-ea"/>
              <a:cs typeface="+mn-cs"/>
            </a:rPr>
            <a:t>全国平均、和歌山県平均、類似団体平均よりも低くなっている。</a:t>
          </a:r>
          <a:endParaRPr lang="ja-JP" altLang="ja-JP" sz="1400">
            <a:effectLst/>
          </a:endParaRPr>
        </a:p>
        <a:p>
          <a:r>
            <a:rPr kumimoji="1" lang="ja-JP" altLang="ja-JP" sz="1100">
              <a:solidFill>
                <a:schemeClr val="dk1"/>
              </a:solidFill>
              <a:effectLst/>
              <a:latin typeface="+mn-lt"/>
              <a:ea typeface="+mn-ea"/>
              <a:cs typeface="+mn-cs"/>
            </a:rPr>
            <a:t>今後も事務事業の優先度を厳しく精査し、経常経費の削減を図る。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75692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226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116586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3226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131064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35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０・１・２歳児保育の需要増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臨時保育士</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多数</a:t>
          </a:r>
          <a:r>
            <a:rPr kumimoji="1" lang="ja-JP" altLang="en-US" sz="1100">
              <a:solidFill>
                <a:schemeClr val="dk1"/>
              </a:solidFill>
              <a:effectLst/>
              <a:latin typeface="+mn-lt"/>
              <a:ea typeface="+mn-ea"/>
              <a:cs typeface="+mn-cs"/>
            </a:rPr>
            <a:t>雇用</a:t>
          </a:r>
          <a:r>
            <a:rPr kumimoji="1" lang="ja-JP" altLang="ja-JP" sz="1100">
              <a:solidFill>
                <a:schemeClr val="dk1"/>
              </a:solidFill>
              <a:effectLst/>
              <a:latin typeface="+mn-lt"/>
              <a:ea typeface="+mn-ea"/>
              <a:cs typeface="+mn-cs"/>
            </a:rPr>
            <a:t>していることなどが主な要因になっている。合併後人件費は減少しているが、物件費が増加しており、今後もより一層事務事業の精査を行うなど、経常経費の削減を行っていく方針である。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32510</xdr:rowOff>
    </xdr:from>
    <xdr:to>
      <xdr:col>23</xdr:col>
      <xdr:colOff>133350</xdr:colOff>
      <xdr:row>81</xdr:row>
      <xdr:rowOff>46256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19960"/>
          <a:ext cx="8382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32533</xdr:rowOff>
    </xdr:from>
    <xdr:to>
      <xdr:col>19</xdr:col>
      <xdr:colOff>133350</xdr:colOff>
      <xdr:row>81</xdr:row>
      <xdr:rowOff>46256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9983"/>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4668</xdr:rowOff>
    </xdr:from>
    <xdr:to>
      <xdr:col>15</xdr:col>
      <xdr:colOff>82550</xdr:colOff>
      <xdr:row>81</xdr:row>
      <xdr:rowOff>32533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2118"/>
          <a:ext cx="8890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135441</xdr:rowOff>
    </xdr:from>
    <xdr:to>
      <xdr:col>11</xdr:col>
      <xdr:colOff>31750</xdr:colOff>
      <xdr:row>81</xdr:row>
      <xdr:rowOff>4668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51441"/>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153160</xdr:rowOff>
    </xdr:from>
    <xdr:to>
      <xdr:col>23</xdr:col>
      <xdr:colOff>184150</xdr:colOff>
      <xdr:row>81</xdr:row>
      <xdr:rowOff>83310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169687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166906</xdr:rowOff>
    </xdr:from>
    <xdr:to>
      <xdr:col>19</xdr:col>
      <xdr:colOff>184150</xdr:colOff>
      <xdr:row>81</xdr:row>
      <xdr:rowOff>97056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107233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153183</xdr:rowOff>
    </xdr:from>
    <xdr:to>
      <xdr:col>15</xdr:col>
      <xdr:colOff>133350</xdr:colOff>
      <xdr:row>81</xdr:row>
      <xdr:rowOff>83333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93510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125318</xdr:rowOff>
    </xdr:from>
    <xdr:to>
      <xdr:col>11</xdr:col>
      <xdr:colOff>82550</xdr:colOff>
      <xdr:row>81</xdr:row>
      <xdr:rowOff>55468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84641</xdr:rowOff>
    </xdr:from>
    <xdr:to>
      <xdr:col>7</xdr:col>
      <xdr:colOff>31750</xdr:colOff>
      <xdr:row>81</xdr:row>
      <xdr:rowOff>14791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24968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a:t>
          </a:r>
          <a:r>
            <a:rPr kumimoji="1" lang="ja-JP" altLang="en-US" sz="1100">
              <a:solidFill>
                <a:schemeClr val="dk1"/>
              </a:solidFill>
              <a:effectLst/>
              <a:latin typeface="+mn-lt"/>
              <a:ea typeface="+mn-ea"/>
              <a:cs typeface="+mn-cs"/>
            </a:rPr>
            <a:t>給与</a:t>
          </a:r>
          <a:r>
            <a:rPr kumimoji="1" lang="ja-JP" altLang="ja-JP" sz="1100">
              <a:solidFill>
                <a:schemeClr val="dk1"/>
              </a:solidFill>
              <a:effectLst/>
              <a:latin typeface="+mn-lt"/>
              <a:ea typeface="+mn-ea"/>
              <a:cs typeface="+mn-cs"/>
            </a:rPr>
            <a:t>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164041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61534"/>
          <a:ext cx="8382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61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81</xdr:row>
      <xdr:rowOff>74084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805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144991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805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業務が複雑化・多様化する中で</a:t>
          </a:r>
          <a:r>
            <a:rPr kumimoji="1" lang="ja-JP" altLang="ja-JP" sz="1100">
              <a:solidFill>
                <a:schemeClr val="dk1"/>
              </a:solidFill>
              <a:effectLst/>
              <a:latin typeface="+mn-lt"/>
              <a:ea typeface="+mn-ea"/>
              <a:cs typeface="+mn-cs"/>
            </a:rPr>
            <a:t>事務の効率化を進め</a:t>
          </a:r>
          <a:r>
            <a:rPr kumimoji="1" lang="ja-JP" altLang="en-US" sz="1100">
              <a:solidFill>
                <a:schemeClr val="dk1"/>
              </a:solidFill>
              <a:effectLst/>
              <a:latin typeface="+mn-lt"/>
              <a:ea typeface="+mn-ea"/>
              <a:cs typeface="+mn-cs"/>
            </a:rPr>
            <a:t>ていけるよう</a:t>
          </a:r>
          <a:r>
            <a:rPr kumimoji="1" lang="ja-JP" altLang="ja-JP" sz="1100">
              <a:solidFill>
                <a:schemeClr val="dk1"/>
              </a:solidFill>
              <a:effectLst/>
              <a:latin typeface="+mn-lt"/>
              <a:ea typeface="+mn-ea"/>
              <a:cs typeface="+mn-cs"/>
            </a:rPr>
            <a:t>適正な定員管理を引き続き実施する。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97790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37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47232</xdr:rowOff>
    </xdr:from>
    <xdr:to>
      <xdr:col>77</xdr:col>
      <xdr:colOff>44450</xdr:colOff>
      <xdr:row>60</xdr:row>
      <xdr:rowOff>66766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423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47232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43785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167882</xdr:rowOff>
    </xdr:from>
    <xdr:to>
      <xdr:col>73</xdr:col>
      <xdr:colOff>44450</xdr:colOff>
      <xdr:row>60</xdr:row>
      <xdr:rowOff>98032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104762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a:t>
          </a:r>
          <a:r>
            <a:rPr kumimoji="1" lang="ja-JP" altLang="en-US" sz="1100">
              <a:solidFill>
                <a:schemeClr val="dk1"/>
              </a:solidFill>
              <a:effectLst/>
              <a:latin typeface="+mn-lt"/>
              <a:ea typeface="+mn-ea"/>
              <a:cs typeface="+mn-cs"/>
            </a:rPr>
            <a:t>。これは、防災施設等整備など</a:t>
          </a:r>
          <a:r>
            <a:rPr kumimoji="1" lang="ja-JP" altLang="ja-JP" sz="1100">
              <a:solidFill>
                <a:schemeClr val="dk1"/>
              </a:solidFill>
              <a:effectLst/>
              <a:latin typeface="+mn-lt"/>
              <a:ea typeface="+mn-ea"/>
              <a:cs typeface="+mn-cs"/>
            </a:rPr>
            <a:t>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防災施設等の整備も完了してきたことから地方債の発行額も減少していく見込みであり</a:t>
          </a:r>
          <a:r>
            <a:rPr kumimoji="1" lang="ja-JP" altLang="ja-JP" sz="1100">
              <a:solidFill>
                <a:schemeClr val="dk1"/>
              </a:solidFill>
              <a:effectLst/>
              <a:latin typeface="+mn-lt"/>
              <a:ea typeface="+mn-ea"/>
              <a:cs typeface="+mn-cs"/>
            </a:rPr>
            <a:t>、「地方債償還額＞新規発行額」の考えのもとで、着実に地方債残高を減少させ、実質公債費比率の抑制を行う。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170039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159455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603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繰上償還の実施などにより、地方債残高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順調に減少し</a:t>
          </a:r>
          <a:r>
            <a:rPr kumimoji="1" lang="ja-JP" altLang="en-US" sz="1100">
              <a:solidFill>
                <a:schemeClr val="dk1"/>
              </a:solidFill>
              <a:effectLst/>
              <a:latin typeface="+mn-lt"/>
              <a:ea typeface="+mn-ea"/>
              <a:cs typeface="+mn-cs"/>
            </a:rPr>
            <a:t>てきたが、</a:t>
          </a:r>
          <a:r>
            <a:rPr kumimoji="1" lang="ja-JP" altLang="ja-JP" sz="1100">
              <a:solidFill>
                <a:schemeClr val="dk1"/>
              </a:solidFill>
              <a:effectLst/>
              <a:latin typeface="+mn-lt"/>
              <a:ea typeface="+mn-ea"/>
              <a:cs typeface="+mn-cs"/>
            </a:rPr>
            <a:t>大型事業の実施や公営企業会計への繰出が増加傾向にあり、数値は減少したものの全国平均</a:t>
          </a:r>
          <a:r>
            <a:rPr kumimoji="1" lang="ja-JP" altLang="en-US" sz="1100">
              <a:solidFill>
                <a:schemeClr val="dk1"/>
              </a:solidFill>
              <a:effectLst/>
              <a:latin typeface="+mn-lt"/>
              <a:ea typeface="+mn-ea"/>
              <a:cs typeface="+mn-cs"/>
            </a:rPr>
            <a:t>より高い</a:t>
          </a:r>
          <a:r>
            <a:rPr kumimoji="1" lang="ja-JP" altLang="ja-JP" sz="1100">
              <a:solidFill>
                <a:schemeClr val="dk1"/>
              </a:solidFill>
              <a:effectLst/>
              <a:latin typeface="+mn-lt"/>
              <a:ea typeface="+mn-ea"/>
              <a:cs typeface="+mn-cs"/>
            </a:rPr>
            <a:t>率となっている。</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今後も引き続き、新規事業の着手については、事業内容の精査を行い、世代負担を考慮しながら、地方債の発行を行い、企業会計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経営</a:t>
          </a:r>
          <a:r>
            <a:rPr kumimoji="1" lang="ja-JP" altLang="en-US" sz="1100">
              <a:solidFill>
                <a:schemeClr val="dk1"/>
              </a:solidFill>
              <a:effectLst/>
              <a:latin typeface="+mn-lt"/>
              <a:ea typeface="+mn-ea"/>
              <a:cs typeface="+mn-cs"/>
            </a:rPr>
            <a:t>の健全化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148660</xdr:rowOff>
    </xdr:from>
    <xdr:to>
      <xdr:col>81</xdr:col>
      <xdr:colOff>44450</xdr:colOff>
      <xdr:row>15</xdr:row>
      <xdr:rowOff>120650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48960"/>
          <a:ext cx="8382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15</xdr:row>
      <xdr:rowOff>163548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924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89817</xdr:rowOff>
    </xdr:from>
    <xdr:to>
      <xdr:col>72</xdr:col>
      <xdr:colOff>203200</xdr:colOff>
      <xdr:row>15</xdr:row>
      <xdr:rowOff>163548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89817</xdr:rowOff>
    </xdr:from>
    <xdr:to>
      <xdr:col>68</xdr:col>
      <xdr:colOff>152400</xdr:colOff>
      <xdr:row>16</xdr:row>
      <xdr:rowOff>150283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61567"/>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97860</xdr:rowOff>
    </xdr:from>
    <xdr:to>
      <xdr:col>81</xdr:col>
      <xdr:colOff>95250</xdr:colOff>
      <xdr:row>15</xdr:row>
      <xdr:rowOff>28010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69937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112748</xdr:rowOff>
    </xdr:from>
    <xdr:to>
      <xdr:col>73</xdr:col>
      <xdr:colOff>44450</xdr:colOff>
      <xdr:row>16</xdr:row>
      <xdr:rowOff>42898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53075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39017</xdr:rowOff>
    </xdr:from>
    <xdr:to>
      <xdr:col>68</xdr:col>
      <xdr:colOff>203200</xdr:colOff>
      <xdr:row>15</xdr:row>
      <xdr:rowOff>140617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150794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99483</xdr:rowOff>
    </xdr:from>
    <xdr:to>
      <xdr:col>64</xdr:col>
      <xdr:colOff>152400</xdr:colOff>
      <xdr:row>17</xdr:row>
      <xdr:rowOff>29633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39810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48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物件費の比率が全国平均、和歌山県平均、類似団体平均よりも高位になっている主なものとして、ごみ処理については、</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町の焼却場は閉鎖し、県内の他団体に委託をしていることから、処理にかかる運搬費用等が増加している</a:t>
          </a:r>
          <a:r>
            <a:rPr kumimoji="1" lang="ja-JP" altLang="en-US" sz="1100">
              <a:solidFill>
                <a:schemeClr val="dk1"/>
              </a:solidFill>
              <a:effectLst/>
              <a:latin typeface="+mn-lt"/>
              <a:ea typeface="+mn-ea"/>
              <a:cs typeface="+mn-cs"/>
            </a:rPr>
            <a:t>ことによるものと考えられる</a:t>
          </a:r>
          <a:r>
            <a:rPr kumimoji="1" lang="ja-JP" altLang="ja-JP" sz="1100">
              <a:solidFill>
                <a:schemeClr val="dk1"/>
              </a:solidFill>
              <a:effectLst/>
              <a:latin typeface="+mn-lt"/>
              <a:ea typeface="+mn-ea"/>
              <a:cs typeface="+mn-cs"/>
            </a:rPr>
            <a:t>。今後も引き続き、事務事業の精査を行い、経常経費の削減を図る。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154214</xdr:rowOff>
    </xdr:from>
    <xdr:to>
      <xdr:col>69</xdr:col>
      <xdr:colOff>92075</xdr:colOff>
      <xdr:row>21</xdr:row>
      <xdr:rowOff>91622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a:t>
          </a:r>
          <a:r>
            <a:rPr kumimoji="1" lang="ja-JP" altLang="en-US" sz="1100">
              <a:solidFill>
                <a:schemeClr val="dk1"/>
              </a:solidFill>
              <a:effectLst/>
              <a:latin typeface="+mn-lt"/>
              <a:ea typeface="+mn-ea"/>
              <a:cs typeface="+mn-cs"/>
            </a:rPr>
            <a:t>・類似団体平均よりも低位となっている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昨年度より大きく減少した</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下水道事業会計の法適用により、経費費目が繰出金から補助費等に振替となったことによるものと考えられる。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維持管理費の抑制を図り、介護保険会計等について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95250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82100"/>
          <a:ext cx="8382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7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44450</xdr:rowOff>
    </xdr:from>
    <xdr:to>
      <xdr:col>82</xdr:col>
      <xdr:colOff>158750</xdr:colOff>
      <xdr:row>53</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補助費の比率については、全国平均、和歌山県平均</a:t>
          </a:r>
          <a:r>
            <a:rPr kumimoji="1" lang="ja-JP" altLang="en-US" sz="1100">
              <a:solidFill>
                <a:schemeClr val="dk1"/>
              </a:solidFill>
              <a:effectLst/>
              <a:latin typeface="+mn-lt"/>
              <a:ea typeface="+mn-ea"/>
              <a:cs typeface="+mn-cs"/>
            </a:rPr>
            <a:t>よりも高位となっている。増加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法適用に移行した下水道事業会計への補助費等や全町民向けの新型コロナウイルス感染症対策事業の実施によるものなどが挙げられる。</a:t>
          </a:r>
          <a:endParaRPr lang="ja-JP" altLang="ja-JP" sz="1400">
            <a:effectLst/>
          </a:endParaRPr>
        </a:p>
        <a:p>
          <a:r>
            <a:rPr kumimoji="1" lang="ja-JP" altLang="ja-JP" sz="1100">
              <a:solidFill>
                <a:schemeClr val="dk1"/>
              </a:solidFill>
              <a:effectLst/>
              <a:latin typeface="+mn-lt"/>
              <a:ea typeface="+mn-ea"/>
              <a:cs typeface="+mn-cs"/>
            </a:rPr>
            <a:t>今後も、補助事務の精査を行い、経常経費の適正化を図る。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18415</xdr:rowOff>
    </xdr:from>
    <xdr:to>
      <xdr:col>82</xdr:col>
      <xdr:colOff>107950</xdr:colOff>
      <xdr:row>36</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47715"/>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18415</xdr:rowOff>
    </xdr:from>
    <xdr:to>
      <xdr:col>78</xdr:col>
      <xdr:colOff>69850</xdr:colOff>
      <xdr:row>34</xdr:row>
      <xdr:rowOff>64135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47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64135</xdr:rowOff>
    </xdr:from>
    <xdr:to>
      <xdr:col>73</xdr:col>
      <xdr:colOff>180975</xdr:colOff>
      <xdr:row>34</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109855</xdr:rowOff>
    </xdr:from>
    <xdr:to>
      <xdr:col>69</xdr:col>
      <xdr:colOff>92075</xdr:colOff>
      <xdr:row>34</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39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139065</xdr:rowOff>
    </xdr:from>
    <xdr:to>
      <xdr:col>78</xdr:col>
      <xdr:colOff>120650</xdr:colOff>
      <xdr:row>34</xdr:row>
      <xdr:rowOff>69215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79392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xdr:rowOff>
    </xdr:from>
    <xdr:to>
      <xdr:col>74</xdr:col>
      <xdr:colOff>31750</xdr:colOff>
      <xdr:row>34</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125112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年度においては、和歌山県平均より低い数値となった。要因としては「地方債償還額＞新規発行額」の考えのもとで新規発行をできるだけ抑えた</a:t>
          </a:r>
          <a:r>
            <a:rPr kumimoji="1" lang="ja-JP" altLang="en-US" sz="1100">
              <a:solidFill>
                <a:schemeClr val="dk1"/>
              </a:solidFill>
              <a:effectLst/>
              <a:latin typeface="+mn-lt"/>
              <a:ea typeface="+mn-ea"/>
              <a:cs typeface="+mn-cs"/>
            </a:rPr>
            <a:t>ことによるものと考えられ、</a:t>
          </a:r>
          <a:r>
            <a:rPr kumimoji="1" lang="ja-JP" altLang="ja-JP" sz="1100">
              <a:solidFill>
                <a:schemeClr val="dk1"/>
              </a:solidFill>
              <a:effectLst/>
              <a:latin typeface="+mn-lt"/>
              <a:ea typeface="+mn-ea"/>
              <a:cs typeface="+mn-cs"/>
            </a:rPr>
            <a:t>今後も着実に地方債残高を減少させ、当該比率の抑制を行う。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6986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343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127636</xdr:rowOff>
    </xdr:from>
    <xdr:to>
      <xdr:col>24</xdr:col>
      <xdr:colOff>76200</xdr:colOff>
      <xdr:row>77</xdr:row>
      <xdr:rowOff>57786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99713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これまでも引き続き、経常経費の削減を図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76</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229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229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9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76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16336</xdr:rowOff>
    </xdr:from>
    <xdr:to>
      <xdr:col>29</xdr:col>
      <xdr:colOff>127000</xdr:colOff>
      <xdr:row>19</xdr:row>
      <xdr:rowOff>57778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21511"/>
          <a:ext cx="6477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16336</xdr:rowOff>
    </xdr:from>
    <xdr:to>
      <xdr:col>26</xdr:col>
      <xdr:colOff>50800</xdr:colOff>
      <xdr:row>19</xdr:row>
      <xdr:rowOff>47741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1511"/>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47741</xdr:rowOff>
    </xdr:from>
    <xdr:to>
      <xdr:col>22</xdr:col>
      <xdr:colOff>114300</xdr:colOff>
      <xdr:row>19</xdr:row>
      <xdr:rowOff>97293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97293</xdr:rowOff>
    </xdr:from>
    <xdr:to>
      <xdr:col>18</xdr:col>
      <xdr:colOff>177800</xdr:colOff>
      <xdr:row>19</xdr:row>
      <xdr:rowOff>147552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6978</xdr:rowOff>
    </xdr:from>
    <xdr:to>
      <xdr:col>29</xdr:col>
      <xdr:colOff>177800</xdr:colOff>
      <xdr:row>19</xdr:row>
      <xdr:rowOff>108578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150505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136986</xdr:rowOff>
    </xdr:from>
    <xdr:to>
      <xdr:col>26</xdr:col>
      <xdr:colOff>101600</xdr:colOff>
      <xdr:row>19</xdr:row>
      <xdr:rowOff>67136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51913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168391</xdr:rowOff>
    </xdr:from>
    <xdr:to>
      <xdr:col>22</xdr:col>
      <xdr:colOff>165100</xdr:colOff>
      <xdr:row>19</xdr:row>
      <xdr:rowOff>98541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83318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46493</xdr:rowOff>
    </xdr:from>
    <xdr:to>
      <xdr:col>19</xdr:col>
      <xdr:colOff>38100</xdr:colOff>
      <xdr:row>19</xdr:row>
      <xdr:rowOff>148093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96752</xdr:rowOff>
    </xdr:from>
    <xdr:to>
      <xdr:col>15</xdr:col>
      <xdr:colOff>101600</xdr:colOff>
      <xdr:row>20</xdr:row>
      <xdr:rowOff>26902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11679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302584</xdr:rowOff>
    </xdr:from>
    <xdr:to>
      <xdr:col>29</xdr:col>
      <xdr:colOff>127000</xdr:colOff>
      <xdr:row>35</xdr:row>
      <xdr:rowOff>311232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12934"/>
          <a:ext cx="647700" cy="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302584</xdr:rowOff>
    </xdr:from>
    <xdr:to>
      <xdr:col>26</xdr:col>
      <xdr:colOff>50800</xdr:colOff>
      <xdr:row>35</xdr:row>
      <xdr:rowOff>320643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2934"/>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320643</xdr:rowOff>
    </xdr:from>
    <xdr:to>
      <xdr:col>22</xdr:col>
      <xdr:colOff>114300</xdr:colOff>
      <xdr:row>35</xdr:row>
      <xdr:rowOff>326987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272390</xdr:rowOff>
    </xdr:from>
    <xdr:to>
      <xdr:col>18</xdr:col>
      <xdr:colOff>177800</xdr:colOff>
      <xdr:row>35</xdr:row>
      <xdr:rowOff>326987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260432</xdr:rowOff>
    </xdr:from>
    <xdr:to>
      <xdr:col>29</xdr:col>
      <xdr:colOff>177800</xdr:colOff>
      <xdr:row>36</xdr:row>
      <xdr:rowOff>19132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232509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251784</xdr:rowOff>
    </xdr:from>
    <xdr:to>
      <xdr:col>26</xdr:col>
      <xdr:colOff>101600</xdr:colOff>
      <xdr:row>36</xdr:row>
      <xdr:rowOff>10484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338161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269843</xdr:rowOff>
    </xdr:from>
    <xdr:to>
      <xdr:col>22</xdr:col>
      <xdr:colOff>165100</xdr:colOff>
      <xdr:row>36</xdr:row>
      <xdr:rowOff>28543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276187</xdr:rowOff>
    </xdr:from>
    <xdr:to>
      <xdr:col>19</xdr:col>
      <xdr:colOff>38100</xdr:colOff>
      <xdr:row>36</xdr:row>
      <xdr:rowOff>34887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19664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221590</xdr:rowOff>
    </xdr:from>
    <xdr:to>
      <xdr:col>15</xdr:col>
      <xdr:colOff>101600</xdr:colOff>
      <xdr:row>35</xdr:row>
      <xdr:rowOff>323190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333367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9665</xdr:rowOff>
    </xdr:from>
    <xdr:to>
      <xdr:col>24</xdr:col>
      <xdr:colOff>63500</xdr:colOff>
      <xdr:row>36</xdr:row>
      <xdr:rowOff>27496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186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9665</xdr:rowOff>
    </xdr:from>
    <xdr:to>
      <xdr:col>19</xdr:col>
      <xdr:colOff>177800</xdr:colOff>
      <xdr:row>36</xdr:row>
      <xdr:rowOff>52362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1865"/>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52362</xdr:rowOff>
    </xdr:from>
    <xdr:to>
      <xdr:col>15</xdr:col>
      <xdr:colOff>50800</xdr:colOff>
      <xdr:row>38</xdr:row>
      <xdr:rowOff>33172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33172</xdr:rowOff>
    </xdr:from>
    <xdr:to>
      <xdr:col>10</xdr:col>
      <xdr:colOff>114300</xdr:colOff>
      <xdr:row>38</xdr:row>
      <xdr:rowOff>38494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8272"/>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148146</xdr:rowOff>
    </xdr:from>
    <xdr:to>
      <xdr:col>24</xdr:col>
      <xdr:colOff>114300</xdr:colOff>
      <xdr:row>36</xdr:row>
      <xdr:rowOff>78296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130315</xdr:rowOff>
    </xdr:from>
    <xdr:to>
      <xdr:col>20</xdr:col>
      <xdr:colOff>38100</xdr:colOff>
      <xdr:row>36</xdr:row>
      <xdr:rowOff>60465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51592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1562</xdr:rowOff>
    </xdr:from>
    <xdr:to>
      <xdr:col>15</xdr:col>
      <xdr:colOff>101600</xdr:colOff>
      <xdr:row>36</xdr:row>
      <xdr:rowOff>103162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153822</xdr:rowOff>
    </xdr:from>
    <xdr:to>
      <xdr:col>10</xdr:col>
      <xdr:colOff>165100</xdr:colOff>
      <xdr:row>38</xdr:row>
      <xdr:rowOff>83972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75099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159144</xdr:rowOff>
    </xdr:from>
    <xdr:to>
      <xdr:col>6</xdr:col>
      <xdr:colOff>38100</xdr:colOff>
      <xdr:row>38</xdr:row>
      <xdr:rowOff>89294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51127</xdr:rowOff>
    </xdr:from>
    <xdr:to>
      <xdr:col>24</xdr:col>
      <xdr:colOff>63500</xdr:colOff>
      <xdr:row>57</xdr:row>
      <xdr:rowOff>61427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23777"/>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51127</xdr:rowOff>
    </xdr:from>
    <xdr:to>
      <xdr:col>19</xdr:col>
      <xdr:colOff>177800</xdr:colOff>
      <xdr:row>57</xdr:row>
      <xdr:rowOff>60046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23777"/>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12210</xdr:rowOff>
    </xdr:from>
    <xdr:to>
      <xdr:col>15</xdr:col>
      <xdr:colOff>50800</xdr:colOff>
      <xdr:row>57</xdr:row>
      <xdr:rowOff>60046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784860"/>
          <a:ext cx="8890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12210</xdr:rowOff>
    </xdr:from>
    <xdr:to>
      <xdr:col>10</xdr:col>
      <xdr:colOff>114300</xdr:colOff>
      <xdr:row>57</xdr:row>
      <xdr:rowOff>60330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8486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10627</xdr:rowOff>
    </xdr:from>
    <xdr:to>
      <xdr:col>24</xdr:col>
      <xdr:colOff>114300</xdr:colOff>
      <xdr:row>57</xdr:row>
      <xdr:rowOff>112227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160504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xdr:rowOff>
    </xdr:from>
    <xdr:to>
      <xdr:col>20</xdr:col>
      <xdr:colOff>38100</xdr:colOff>
      <xdr:row>57</xdr:row>
      <xdr:rowOff>101927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93054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9246</xdr:rowOff>
    </xdr:from>
    <xdr:to>
      <xdr:col>15</xdr:col>
      <xdr:colOff>101600</xdr:colOff>
      <xdr:row>57</xdr:row>
      <xdr:rowOff>110846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127373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5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132860</xdr:rowOff>
    </xdr:from>
    <xdr:to>
      <xdr:col>10</xdr:col>
      <xdr:colOff>165100</xdr:colOff>
      <xdr:row>57</xdr:row>
      <xdr:rowOff>63010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79537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9530</xdr:rowOff>
    </xdr:from>
    <xdr:to>
      <xdr:col>6</xdr:col>
      <xdr:colOff>38100</xdr:colOff>
      <xdr:row>57</xdr:row>
      <xdr:rowOff>111130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127657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76454</xdr:rowOff>
    </xdr:from>
    <xdr:to>
      <xdr:col>24</xdr:col>
      <xdr:colOff>63500</xdr:colOff>
      <xdr:row>78</xdr:row>
      <xdr:rowOff>80798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955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63424</xdr:rowOff>
    </xdr:from>
    <xdr:to>
      <xdr:col>19</xdr:col>
      <xdr:colOff>177800</xdr:colOff>
      <xdr:row>78</xdr:row>
      <xdr:rowOff>80798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65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102896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102896</xdr:rowOff>
    </xdr:from>
    <xdr:to>
      <xdr:col>10</xdr:col>
      <xdr:colOff>114300</xdr:colOff>
      <xdr:row>78</xdr:row>
      <xdr:rowOff>103620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25654</xdr:rowOff>
    </xdr:from>
    <xdr:to>
      <xdr:col>24</xdr:col>
      <xdr:colOff>114300</xdr:colOff>
      <xdr:row>78</xdr:row>
      <xdr:rowOff>127254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112031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29998</xdr:rowOff>
    </xdr:from>
    <xdr:to>
      <xdr:col>20</xdr:col>
      <xdr:colOff>38100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12624</xdr:rowOff>
    </xdr:from>
    <xdr:to>
      <xdr:col>15</xdr:col>
      <xdr:colOff>101600</xdr:colOff>
      <xdr:row>78</xdr:row>
      <xdr:rowOff>114224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105351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52096</xdr:rowOff>
    </xdr:from>
    <xdr:to>
      <xdr:col>10</xdr:col>
      <xdr:colOff>165100</xdr:colOff>
      <xdr:row>78</xdr:row>
      <xdr:rowOff>153696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144823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52820</xdr:rowOff>
    </xdr:from>
    <xdr:to>
      <xdr:col>6</xdr:col>
      <xdr:colOff>38100</xdr:colOff>
      <xdr:row>78</xdr:row>
      <xdr:rowOff>154420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145547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130963</xdr:rowOff>
    </xdr:from>
    <xdr:to>
      <xdr:col>24</xdr:col>
      <xdr:colOff>63500</xdr:colOff>
      <xdr:row>96</xdr:row>
      <xdr:rowOff>115836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18713"/>
          <a:ext cx="838200" cy="1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115836</xdr:rowOff>
    </xdr:from>
    <xdr:to>
      <xdr:col>19</xdr:col>
      <xdr:colOff>177800</xdr:colOff>
      <xdr:row>96</xdr:row>
      <xdr:rowOff>138481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5036"/>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138481</xdr:rowOff>
    </xdr:from>
    <xdr:to>
      <xdr:col>15</xdr:col>
      <xdr:colOff>50800</xdr:colOff>
      <xdr:row>96</xdr:row>
      <xdr:rowOff>161074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768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156921</xdr:rowOff>
    </xdr:from>
    <xdr:to>
      <xdr:col>10</xdr:col>
      <xdr:colOff>114300</xdr:colOff>
      <xdr:row>96</xdr:row>
      <xdr:rowOff>161074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16121"/>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80163</xdr:rowOff>
    </xdr:from>
    <xdr:to>
      <xdr:col>24</xdr:col>
      <xdr:colOff>114300</xdr:colOff>
      <xdr:row>96</xdr:row>
      <xdr:rowOff>10313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58590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65036</xdr:rowOff>
    </xdr:from>
    <xdr:to>
      <xdr:col>20</xdr:col>
      <xdr:colOff>38100</xdr:colOff>
      <xdr:row>96</xdr:row>
      <xdr:rowOff>166636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157763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87681</xdr:rowOff>
    </xdr:from>
    <xdr:to>
      <xdr:col>15</xdr:col>
      <xdr:colOff>101600</xdr:colOff>
      <xdr:row>97</xdr:row>
      <xdr:rowOff>17831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110274</xdr:rowOff>
    </xdr:from>
    <xdr:to>
      <xdr:col>10</xdr:col>
      <xdr:colOff>165100</xdr:colOff>
      <xdr:row>97</xdr:row>
      <xdr:rowOff>40424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106121</xdr:rowOff>
    </xdr:from>
    <xdr:to>
      <xdr:col>6</xdr:col>
      <xdr:colOff>38100</xdr:colOff>
      <xdr:row>97</xdr:row>
      <xdr:rowOff>36271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26694</xdr:rowOff>
    </xdr:from>
    <xdr:to>
      <xdr:col>55</xdr:col>
      <xdr:colOff>0</xdr:colOff>
      <xdr:row>36</xdr:row>
      <xdr:rowOff>38019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7444"/>
          <a:ext cx="838200" cy="1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88960</xdr:rowOff>
    </xdr:from>
    <xdr:to>
      <xdr:col>50</xdr:col>
      <xdr:colOff>114300</xdr:colOff>
      <xdr:row>36</xdr:row>
      <xdr:rowOff>38019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46810"/>
          <a:ext cx="889000" cy="4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88960</xdr:rowOff>
    </xdr:from>
    <xdr:to>
      <xdr:col>45</xdr:col>
      <xdr:colOff>177800</xdr:colOff>
      <xdr:row>36</xdr:row>
      <xdr:rowOff>124708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46810"/>
          <a:ext cx="889000" cy="5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124708</xdr:rowOff>
    </xdr:from>
    <xdr:to>
      <xdr:col>41</xdr:col>
      <xdr:colOff>50800</xdr:colOff>
      <xdr:row>36</xdr:row>
      <xdr:rowOff>144807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96908"/>
          <a:ext cx="8890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147344</xdr:rowOff>
    </xdr:from>
    <xdr:to>
      <xdr:col>55</xdr:col>
      <xdr:colOff>50800</xdr:colOff>
      <xdr:row>35</xdr:row>
      <xdr:rowOff>77494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125771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5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158669</xdr:rowOff>
    </xdr:from>
    <xdr:to>
      <xdr:col>50</xdr:col>
      <xdr:colOff>165100</xdr:colOff>
      <xdr:row>36</xdr:row>
      <xdr:rowOff>88819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79946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38160</xdr:rowOff>
    </xdr:from>
    <xdr:to>
      <xdr:col>46</xdr:col>
      <xdr:colOff>38100</xdr:colOff>
      <xdr:row>33</xdr:row>
      <xdr:rowOff>139760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130887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73908</xdr:rowOff>
    </xdr:from>
    <xdr:to>
      <xdr:col>41</xdr:col>
      <xdr:colOff>101600</xdr:colOff>
      <xdr:row>37</xdr:row>
      <xdr:rowOff>4058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166635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94007</xdr:rowOff>
    </xdr:from>
    <xdr:to>
      <xdr:col>36</xdr:col>
      <xdr:colOff>165100</xdr:colOff>
      <xdr:row>37</xdr:row>
      <xdr:rowOff>24157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133054</xdr:rowOff>
    </xdr:from>
    <xdr:to>
      <xdr:col>55</xdr:col>
      <xdr:colOff>0</xdr:colOff>
      <xdr:row>57</xdr:row>
      <xdr:rowOff>72165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62804"/>
          <a:ext cx="838200" cy="2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112866</xdr:rowOff>
    </xdr:from>
    <xdr:to>
      <xdr:col>50</xdr:col>
      <xdr:colOff>114300</xdr:colOff>
      <xdr:row>55</xdr:row>
      <xdr:rowOff>133054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2616"/>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112866</xdr:rowOff>
    </xdr:from>
    <xdr:to>
      <xdr:col>45</xdr:col>
      <xdr:colOff>177800</xdr:colOff>
      <xdr:row>57</xdr:row>
      <xdr:rowOff>6116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42616"/>
          <a:ext cx="889000" cy="2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168370</xdr:rowOff>
    </xdr:from>
    <xdr:to>
      <xdr:col>41</xdr:col>
      <xdr:colOff>50800</xdr:colOff>
      <xdr:row>57</xdr:row>
      <xdr:rowOff>6116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98120"/>
          <a:ext cx="889000" cy="1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21365</xdr:rowOff>
    </xdr:from>
    <xdr:to>
      <xdr:col>55</xdr:col>
      <xdr:colOff>50800</xdr:colOff>
      <xdr:row>57</xdr:row>
      <xdr:rowOff>122965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171242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82254</xdr:rowOff>
    </xdr:from>
    <xdr:to>
      <xdr:col>50</xdr:col>
      <xdr:colOff>165100</xdr:colOff>
      <xdr:row>56</xdr:row>
      <xdr:rowOff>12404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28931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8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62066</xdr:rowOff>
    </xdr:from>
    <xdr:to>
      <xdr:col>46</xdr:col>
      <xdr:colOff>38100</xdr:colOff>
      <xdr:row>55</xdr:row>
      <xdr:rowOff>163666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6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126766</xdr:rowOff>
    </xdr:from>
    <xdr:to>
      <xdr:col>41</xdr:col>
      <xdr:colOff>101600</xdr:colOff>
      <xdr:row>57</xdr:row>
      <xdr:rowOff>56916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73443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117570</xdr:rowOff>
    </xdr:from>
    <xdr:to>
      <xdr:col>36</xdr:col>
      <xdr:colOff>165100</xdr:colOff>
      <xdr:row>56</xdr:row>
      <xdr:rowOff>47720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64247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50705</xdr:rowOff>
    </xdr:from>
    <xdr:to>
      <xdr:col>55</xdr:col>
      <xdr:colOff>0</xdr:colOff>
      <xdr:row>77</xdr:row>
      <xdr:rowOff>72309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80905"/>
          <a:ext cx="838200" cy="1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50705</xdr:rowOff>
    </xdr:from>
    <xdr:to>
      <xdr:col>50</xdr:col>
      <xdr:colOff>114300</xdr:colOff>
      <xdr:row>76</xdr:row>
      <xdr:rowOff>166280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080905"/>
          <a:ext cx="889000" cy="1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69577</xdr:rowOff>
    </xdr:from>
    <xdr:to>
      <xdr:col>45</xdr:col>
      <xdr:colOff>177800</xdr:colOff>
      <xdr:row>76</xdr:row>
      <xdr:rowOff>166280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28327"/>
          <a:ext cx="889000" cy="2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20096</xdr:rowOff>
    </xdr:from>
    <xdr:to>
      <xdr:col>41</xdr:col>
      <xdr:colOff>50800</xdr:colOff>
      <xdr:row>75</xdr:row>
      <xdr:rowOff>69577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707396"/>
          <a:ext cx="889000" cy="2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21509</xdr:rowOff>
    </xdr:from>
    <xdr:to>
      <xdr:col>55</xdr:col>
      <xdr:colOff>50800</xdr:colOff>
      <xdr:row>77</xdr:row>
      <xdr:rowOff>123109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107886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171355</xdr:rowOff>
    </xdr:from>
    <xdr:to>
      <xdr:col>50</xdr:col>
      <xdr:colOff>165100</xdr:colOff>
      <xdr:row>76</xdr:row>
      <xdr:rowOff>101505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118033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115480</xdr:rowOff>
    </xdr:from>
    <xdr:to>
      <xdr:col>46</xdr:col>
      <xdr:colOff>38100</xdr:colOff>
      <xdr:row>77</xdr:row>
      <xdr:rowOff>45630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62158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18777</xdr:rowOff>
    </xdr:from>
    <xdr:to>
      <xdr:col>41</xdr:col>
      <xdr:colOff>101600</xdr:colOff>
      <xdr:row>75</xdr:row>
      <xdr:rowOff>120377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136904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140746</xdr:rowOff>
    </xdr:from>
    <xdr:to>
      <xdr:col>36</xdr:col>
      <xdr:colOff>165100</xdr:colOff>
      <xdr:row>74</xdr:row>
      <xdr:rowOff>70896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87423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43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94053</xdr:rowOff>
    </xdr:from>
    <xdr:to>
      <xdr:col>55</xdr:col>
      <xdr:colOff>0</xdr:colOff>
      <xdr:row>95</xdr:row>
      <xdr:rowOff>112030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10353"/>
          <a:ext cx="838200" cy="18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121769</xdr:rowOff>
    </xdr:from>
    <xdr:to>
      <xdr:col>50</xdr:col>
      <xdr:colOff>114300</xdr:colOff>
      <xdr:row>95</xdr:row>
      <xdr:rowOff>112030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723719"/>
          <a:ext cx="889000" cy="6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121769</xdr:rowOff>
    </xdr:from>
    <xdr:to>
      <xdr:col>45</xdr:col>
      <xdr:colOff>177800</xdr:colOff>
      <xdr:row>96</xdr:row>
      <xdr:rowOff>79989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723719"/>
          <a:ext cx="889000" cy="8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34089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79989</xdr:rowOff>
    </xdr:from>
    <xdr:to>
      <xdr:col>41</xdr:col>
      <xdr:colOff>50800</xdr:colOff>
      <xdr:row>97</xdr:row>
      <xdr:rowOff>15461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39189"/>
          <a:ext cx="8890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43253</xdr:rowOff>
    </xdr:from>
    <xdr:to>
      <xdr:col>55</xdr:col>
      <xdr:colOff>50800</xdr:colOff>
      <xdr:row>94</xdr:row>
      <xdr:rowOff>144853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66130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61230</xdr:rowOff>
    </xdr:from>
    <xdr:to>
      <xdr:col>50</xdr:col>
      <xdr:colOff>165100</xdr:colOff>
      <xdr:row>95</xdr:row>
      <xdr:rowOff>162830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70969</xdr:rowOff>
    </xdr:from>
    <xdr:to>
      <xdr:col>46</xdr:col>
      <xdr:colOff>38100</xdr:colOff>
      <xdr:row>92</xdr:row>
      <xdr:rowOff>1119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17646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4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29189</xdr:rowOff>
    </xdr:from>
    <xdr:to>
      <xdr:col>41</xdr:col>
      <xdr:colOff>101600</xdr:colOff>
      <xdr:row>96</xdr:row>
      <xdr:rowOff>130789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121916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136111</xdr:rowOff>
    </xdr:from>
    <xdr:to>
      <xdr:col>36</xdr:col>
      <xdr:colOff>165100</xdr:colOff>
      <xdr:row>97</xdr:row>
      <xdr:rowOff>66261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8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91657</xdr:rowOff>
    </xdr:from>
    <xdr:to>
      <xdr:col>85</xdr:col>
      <xdr:colOff>127000</xdr:colOff>
      <xdr:row>38</xdr:row>
      <xdr:rowOff>122327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6757"/>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61098</xdr:rowOff>
    </xdr:from>
    <xdr:to>
      <xdr:col>81</xdr:col>
      <xdr:colOff>50800</xdr:colOff>
      <xdr:row>38</xdr:row>
      <xdr:rowOff>91657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76198"/>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150472</xdr:rowOff>
    </xdr:from>
    <xdr:to>
      <xdr:col>76</xdr:col>
      <xdr:colOff>114300</xdr:colOff>
      <xdr:row>38</xdr:row>
      <xdr:rowOff>61098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94122"/>
          <a:ext cx="889000" cy="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150472</xdr:rowOff>
    </xdr:from>
    <xdr:to>
      <xdr:col>71</xdr:col>
      <xdr:colOff>177800</xdr:colOff>
      <xdr:row>38</xdr:row>
      <xdr:rowOff>31069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94122"/>
          <a:ext cx="889000" cy="5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5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71527</xdr:rowOff>
    </xdr:from>
    <xdr:to>
      <xdr:col>85</xdr:col>
      <xdr:colOff>177800</xdr:colOff>
      <xdr:row>39</xdr:row>
      <xdr:rowOff>1677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157904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40857</xdr:rowOff>
    </xdr:from>
    <xdr:to>
      <xdr:col>81</xdr:col>
      <xdr:colOff>101600</xdr:colOff>
      <xdr:row>38</xdr:row>
      <xdr:rowOff>142457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133584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10298</xdr:rowOff>
    </xdr:from>
    <xdr:to>
      <xdr:col>76</xdr:col>
      <xdr:colOff>165100</xdr:colOff>
      <xdr:row>38</xdr:row>
      <xdr:rowOff>111898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103025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1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99672</xdr:rowOff>
    </xdr:from>
    <xdr:to>
      <xdr:col>72</xdr:col>
      <xdr:colOff>38100</xdr:colOff>
      <xdr:row>38</xdr:row>
      <xdr:rowOff>29821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43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46349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151719</xdr:rowOff>
    </xdr:from>
    <xdr:to>
      <xdr:col>67</xdr:col>
      <xdr:colOff>101600</xdr:colOff>
      <xdr:row>38</xdr:row>
      <xdr:rowOff>81869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98396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27208</xdr:rowOff>
    </xdr:from>
    <xdr:to>
      <xdr:col>85</xdr:col>
      <xdr:colOff>127000</xdr:colOff>
      <xdr:row>76</xdr:row>
      <xdr:rowOff>60779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57408"/>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170909</xdr:rowOff>
    </xdr:from>
    <xdr:to>
      <xdr:col>81</xdr:col>
      <xdr:colOff>50800</xdr:colOff>
      <xdr:row>76</xdr:row>
      <xdr:rowOff>60779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29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124220</xdr:rowOff>
    </xdr:from>
    <xdr:to>
      <xdr:col>76</xdr:col>
      <xdr:colOff>114300</xdr:colOff>
      <xdr:row>75</xdr:row>
      <xdr:rowOff>170909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82970"/>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73798</xdr:rowOff>
    </xdr:from>
    <xdr:to>
      <xdr:col>71</xdr:col>
      <xdr:colOff>177800</xdr:colOff>
      <xdr:row>75</xdr:row>
      <xdr:rowOff>124220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32548"/>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147858</xdr:rowOff>
    </xdr:from>
    <xdr:to>
      <xdr:col>85</xdr:col>
      <xdr:colOff>177800</xdr:colOff>
      <xdr:row>76</xdr:row>
      <xdr:rowOff>78008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126285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9979</xdr:rowOff>
    </xdr:from>
    <xdr:to>
      <xdr:col>81</xdr:col>
      <xdr:colOff>101600</xdr:colOff>
      <xdr:row>76</xdr:row>
      <xdr:rowOff>111579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102706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3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120110</xdr:rowOff>
    </xdr:from>
    <xdr:to>
      <xdr:col>76</xdr:col>
      <xdr:colOff>165100</xdr:colOff>
      <xdr:row>76</xdr:row>
      <xdr:rowOff>50260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66787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73420</xdr:rowOff>
    </xdr:from>
    <xdr:to>
      <xdr:col>72</xdr:col>
      <xdr:colOff>38100</xdr:colOff>
      <xdr:row>76</xdr:row>
      <xdr:rowOff>3570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20097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22998</xdr:rowOff>
    </xdr:from>
    <xdr:to>
      <xdr:col>67</xdr:col>
      <xdr:colOff>101600</xdr:colOff>
      <xdr:row>75</xdr:row>
      <xdr:rowOff>124598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141125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87007</xdr:rowOff>
    </xdr:from>
    <xdr:to>
      <xdr:col>85</xdr:col>
      <xdr:colOff>127000</xdr:colOff>
      <xdr:row>97</xdr:row>
      <xdr:rowOff>89757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46207"/>
          <a:ext cx="838200" cy="1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89757</xdr:rowOff>
    </xdr:from>
    <xdr:to>
      <xdr:col>81</xdr:col>
      <xdr:colOff>50800</xdr:colOff>
      <xdr:row>97</xdr:row>
      <xdr:rowOff>167315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20407"/>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167315</xdr:rowOff>
    </xdr:from>
    <xdr:to>
      <xdr:col>76</xdr:col>
      <xdr:colOff>114300</xdr:colOff>
      <xdr:row>97</xdr:row>
      <xdr:rowOff>171338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9796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129648</xdr:rowOff>
    </xdr:from>
    <xdr:to>
      <xdr:col>71</xdr:col>
      <xdr:colOff>177800</xdr:colOff>
      <xdr:row>97</xdr:row>
      <xdr:rowOff>171338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60298"/>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36207</xdr:rowOff>
    </xdr:from>
    <xdr:to>
      <xdr:col>85</xdr:col>
      <xdr:colOff>177800</xdr:colOff>
      <xdr:row>96</xdr:row>
      <xdr:rowOff>137807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14634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38957</xdr:rowOff>
    </xdr:from>
    <xdr:to>
      <xdr:col>81</xdr:col>
      <xdr:colOff>101600</xdr:colOff>
      <xdr:row>97</xdr:row>
      <xdr:rowOff>140557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116515</xdr:rowOff>
    </xdr:from>
    <xdr:to>
      <xdr:col>76</xdr:col>
      <xdr:colOff>165100</xdr:colOff>
      <xdr:row>98</xdr:row>
      <xdr:rowOff>46665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37792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3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120538</xdr:rowOff>
    </xdr:from>
    <xdr:to>
      <xdr:col>72</xdr:col>
      <xdr:colOff>38100</xdr:colOff>
      <xdr:row>98</xdr:row>
      <xdr:rowOff>50688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41815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78848</xdr:rowOff>
    </xdr:from>
    <xdr:to>
      <xdr:col>67</xdr:col>
      <xdr:colOff>101600</xdr:colOff>
      <xdr:row>98</xdr:row>
      <xdr:rowOff>8998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48880</xdr:rowOff>
    </xdr:from>
    <xdr:to>
      <xdr:col>116</xdr:col>
      <xdr:colOff>63500</xdr:colOff>
      <xdr:row>39</xdr:row>
      <xdr:rowOff>46496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92530"/>
          <a:ext cx="838200" cy="3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46496</xdr:rowOff>
    </xdr:from>
    <xdr:to>
      <xdr:col>111</xdr:col>
      <xdr:colOff>177800</xdr:colOff>
      <xdr:row>39</xdr:row>
      <xdr:rowOff>58743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33046"/>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58743</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4529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169530</xdr:rowOff>
    </xdr:from>
    <xdr:to>
      <xdr:col>116</xdr:col>
      <xdr:colOff>114300</xdr:colOff>
      <xdr:row>37</xdr:row>
      <xdr:rowOff>99680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20957</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167146</xdr:rowOff>
    </xdr:from>
    <xdr:to>
      <xdr:col>112</xdr:col>
      <xdr:colOff>38100</xdr:colOff>
      <xdr:row>39</xdr:row>
      <xdr:rowOff>97296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88423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7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7943</xdr:rowOff>
    </xdr:from>
    <xdr:to>
      <xdr:col>107</xdr:col>
      <xdr:colOff>101600</xdr:colOff>
      <xdr:row>39</xdr:row>
      <xdr:rowOff>109543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100670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60082</xdr:rowOff>
    </xdr:from>
    <xdr:to>
      <xdr:col>116</xdr:col>
      <xdr:colOff>63500</xdr:colOff>
      <xdr:row>79</xdr:row>
      <xdr:rowOff>12990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18832"/>
          <a:ext cx="838200" cy="6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60082</xdr:rowOff>
    </xdr:from>
    <xdr:to>
      <xdr:col>111</xdr:col>
      <xdr:colOff>177800</xdr:colOff>
      <xdr:row>75</xdr:row>
      <xdr:rowOff>72737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18832"/>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72737</xdr:rowOff>
    </xdr:from>
    <xdr:to>
      <xdr:col>107</xdr:col>
      <xdr:colOff>50800</xdr:colOff>
      <xdr:row>75</xdr:row>
      <xdr:rowOff>102014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102014</xdr:rowOff>
    </xdr:from>
    <xdr:to>
      <xdr:col>102</xdr:col>
      <xdr:colOff>114300</xdr:colOff>
      <xdr:row>75</xdr:row>
      <xdr:rowOff>141186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133640</xdr:rowOff>
    </xdr:from>
    <xdr:to>
      <xdr:col>116</xdr:col>
      <xdr:colOff>114300</xdr:colOff>
      <xdr:row>79</xdr:row>
      <xdr:rowOff>63790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48567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4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9282</xdr:rowOff>
    </xdr:from>
    <xdr:to>
      <xdr:col>112</xdr:col>
      <xdr:colOff>38100</xdr:colOff>
      <xdr:row>75</xdr:row>
      <xdr:rowOff>110882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21937</xdr:rowOff>
    </xdr:from>
    <xdr:to>
      <xdr:col>107</xdr:col>
      <xdr:colOff>101600</xdr:colOff>
      <xdr:row>75</xdr:row>
      <xdr:rowOff>123537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140064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51214</xdr:rowOff>
    </xdr:from>
    <xdr:to>
      <xdr:col>102</xdr:col>
      <xdr:colOff>165100</xdr:colOff>
      <xdr:row>75</xdr:row>
      <xdr:rowOff>152814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90386</xdr:rowOff>
    </xdr:from>
    <xdr:to>
      <xdr:col>98</xdr:col>
      <xdr:colOff>38100</xdr:colOff>
      <xdr:row>76</xdr:row>
      <xdr:rowOff>20535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37063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４６８</a:t>
          </a:r>
          <a:r>
            <a:rPr kumimoji="1" lang="ja-JP" altLang="ja-JP" sz="1100">
              <a:solidFill>
                <a:schemeClr val="dk1"/>
              </a:solidFill>
              <a:effectLst/>
              <a:latin typeface="+mn-lt"/>
              <a:ea typeface="+mn-ea"/>
              <a:cs typeface="+mn-cs"/>
            </a:rPr>
            <a:t>円となっており、全国平均、和歌山県平均よりは高いものの、類似団体平均と比べて低い水準にある。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ごみ処理について、県内他団体に委託をしていることが大きな要因になっている。人件費については、合併後定員管理計画に則り、新規採用の抑制を行ってきことから住民一人当たり１０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８３５</a:t>
          </a:r>
          <a:r>
            <a:rPr kumimoji="1" lang="ja-JP" altLang="ja-JP" sz="1100">
              <a:solidFill>
                <a:schemeClr val="dk1"/>
              </a:solidFill>
              <a:effectLst/>
              <a:latin typeface="+mn-lt"/>
              <a:ea typeface="+mn-ea"/>
              <a:cs typeface="+mn-cs"/>
            </a:rPr>
            <a:t>円となっており、全国平均、和歌山県平均よりは高いものの、類似団体平均より低位にある。補助費等について、</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ている要因として、</a:t>
          </a:r>
          <a:r>
            <a:rPr kumimoji="1" lang="ja-JP" altLang="en-US" sz="1100">
              <a:solidFill>
                <a:schemeClr val="dk1"/>
              </a:solidFill>
              <a:effectLst/>
              <a:latin typeface="+mn-lt"/>
              <a:ea typeface="+mn-ea"/>
              <a:cs typeface="+mn-cs"/>
            </a:rPr>
            <a:t>価格高騰緊急支援給付金の実施や法適用に移行した下水道事業会計への繰出金などが挙げられる。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、普通建設事業費に係る住民一人当たりの額が、１</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１８０</a:t>
          </a:r>
          <a:r>
            <a:rPr kumimoji="1" lang="ja-JP" altLang="ja-JP" sz="1100">
              <a:solidFill>
                <a:schemeClr val="dk1"/>
              </a:solidFill>
              <a:effectLst/>
              <a:latin typeface="+mn-lt"/>
              <a:ea typeface="+mn-ea"/>
              <a:cs typeface="+mn-cs"/>
            </a:rPr>
            <a:t>円と全国平均、和歌山県平均</a:t>
          </a:r>
          <a:r>
            <a:rPr kumimoji="1" lang="ja-JP" altLang="en-US" sz="1100">
              <a:solidFill>
                <a:schemeClr val="dk1"/>
              </a:solidFill>
              <a:effectLst/>
              <a:latin typeface="+mn-lt"/>
              <a:ea typeface="+mn-ea"/>
              <a:cs typeface="+mn-cs"/>
            </a:rPr>
            <a:t>より高いものの、</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低位</a:t>
          </a:r>
          <a:r>
            <a:rPr kumimoji="1" lang="ja-JP" altLang="ja-JP" sz="1100">
              <a:solidFill>
                <a:schemeClr val="dk1"/>
              </a:solidFill>
              <a:effectLst/>
              <a:latin typeface="+mn-lt"/>
              <a:ea typeface="+mn-ea"/>
              <a:cs typeface="+mn-cs"/>
            </a:rPr>
            <a:t>となっている。今後は、公共施設等総合管理計画及び個別施設計画に基づき、事業費の平準化を行い、計画的な公共施設の更新整備に努めていく。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37</xdr:row>
      <xdr:rowOff>15113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0742"/>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87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7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114808</xdr:rowOff>
    </xdr:from>
    <xdr:to>
      <xdr:col>10</xdr:col>
      <xdr:colOff>165100</xdr:colOff>
      <xdr:row>37</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156860</xdr:rowOff>
    </xdr:from>
    <xdr:to>
      <xdr:col>24</xdr:col>
      <xdr:colOff>63500</xdr:colOff>
      <xdr:row>58</xdr:row>
      <xdr:rowOff>64304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9510"/>
          <a:ext cx="838200" cy="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84232</xdr:rowOff>
    </xdr:from>
    <xdr:to>
      <xdr:col>19</xdr:col>
      <xdr:colOff>177800</xdr:colOff>
      <xdr:row>58</xdr:row>
      <xdr:rowOff>64304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6882"/>
          <a:ext cx="889000" cy="1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84232</xdr:rowOff>
    </xdr:from>
    <xdr:to>
      <xdr:col>15</xdr:col>
      <xdr:colOff>50800</xdr:colOff>
      <xdr:row>58</xdr:row>
      <xdr:rowOff>107338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6882"/>
          <a:ext cx="889000" cy="1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96832</xdr:rowOff>
    </xdr:from>
    <xdr:to>
      <xdr:col>10</xdr:col>
      <xdr:colOff>114300</xdr:colOff>
      <xdr:row>58</xdr:row>
      <xdr:rowOff>107338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0932"/>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106060</xdr:rowOff>
    </xdr:from>
    <xdr:to>
      <xdr:col>24</xdr:col>
      <xdr:colOff>114300</xdr:colOff>
      <xdr:row>58</xdr:row>
      <xdr:rowOff>36210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20987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13504</xdr:rowOff>
    </xdr:from>
    <xdr:to>
      <xdr:col>20</xdr:col>
      <xdr:colOff>38100</xdr:colOff>
      <xdr:row>58</xdr:row>
      <xdr:rowOff>115104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106231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33432</xdr:rowOff>
    </xdr:from>
    <xdr:to>
      <xdr:col>15</xdr:col>
      <xdr:colOff>101600</xdr:colOff>
      <xdr:row>57</xdr:row>
      <xdr:rowOff>135032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126159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56538</xdr:rowOff>
    </xdr:from>
    <xdr:to>
      <xdr:col>10</xdr:col>
      <xdr:colOff>165100</xdr:colOff>
      <xdr:row>58</xdr:row>
      <xdr:rowOff>158138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46032</xdr:rowOff>
    </xdr:from>
    <xdr:to>
      <xdr:col>6</xdr:col>
      <xdr:colOff>38100</xdr:colOff>
      <xdr:row>58</xdr:row>
      <xdr:rowOff>147632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138759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21492</xdr:rowOff>
    </xdr:from>
    <xdr:to>
      <xdr:col>24</xdr:col>
      <xdr:colOff>63500</xdr:colOff>
      <xdr:row>76</xdr:row>
      <xdr:rowOff>18433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94442"/>
          <a:ext cx="838200" cy="8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21492</xdr:rowOff>
    </xdr:from>
    <xdr:to>
      <xdr:col>19</xdr:col>
      <xdr:colOff>177800</xdr:colOff>
      <xdr:row>75</xdr:row>
      <xdr:rowOff>106249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94442"/>
          <a:ext cx="889000" cy="7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106249</xdr:rowOff>
    </xdr:from>
    <xdr:to>
      <xdr:col>15</xdr:col>
      <xdr:colOff>50800</xdr:colOff>
      <xdr:row>77</xdr:row>
      <xdr:rowOff>21819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4999"/>
          <a:ext cx="8890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21819</xdr:rowOff>
    </xdr:from>
    <xdr:to>
      <xdr:col>10</xdr:col>
      <xdr:colOff>114300</xdr:colOff>
      <xdr:row>77</xdr:row>
      <xdr:rowOff>89833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139083</xdr:rowOff>
    </xdr:from>
    <xdr:to>
      <xdr:col>24</xdr:col>
      <xdr:colOff>114300</xdr:colOff>
      <xdr:row>76</xdr:row>
      <xdr:rowOff>69233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117510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142142</xdr:rowOff>
    </xdr:from>
    <xdr:to>
      <xdr:col>20</xdr:col>
      <xdr:colOff>38100</xdr:colOff>
      <xdr:row>71</xdr:row>
      <xdr:rowOff>72292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88819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55449</xdr:rowOff>
    </xdr:from>
    <xdr:to>
      <xdr:col>15</xdr:col>
      <xdr:colOff>101600</xdr:colOff>
      <xdr:row>75</xdr:row>
      <xdr:rowOff>157048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142469</xdr:rowOff>
    </xdr:from>
    <xdr:to>
      <xdr:col>10</xdr:col>
      <xdr:colOff>165100</xdr:colOff>
      <xdr:row>77</xdr:row>
      <xdr:rowOff>72619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63746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39033</xdr:rowOff>
    </xdr:from>
    <xdr:to>
      <xdr:col>6</xdr:col>
      <xdr:colOff>38100</xdr:colOff>
      <xdr:row>77</xdr:row>
      <xdr:rowOff>140633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131760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108503</xdr:rowOff>
    </xdr:from>
    <xdr:to>
      <xdr:col>24</xdr:col>
      <xdr:colOff>63500</xdr:colOff>
      <xdr:row>97</xdr:row>
      <xdr:rowOff>17742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7703"/>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17742</xdr:rowOff>
    </xdr:from>
    <xdr:to>
      <xdr:col>19</xdr:col>
      <xdr:colOff>177800</xdr:colOff>
      <xdr:row>97</xdr:row>
      <xdr:rowOff>43893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8392"/>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43893</xdr:rowOff>
    </xdr:from>
    <xdr:to>
      <xdr:col>15</xdr:col>
      <xdr:colOff>50800</xdr:colOff>
      <xdr:row>97</xdr:row>
      <xdr:rowOff>79829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4543"/>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79829</xdr:rowOff>
    </xdr:from>
    <xdr:to>
      <xdr:col>10</xdr:col>
      <xdr:colOff>114300</xdr:colOff>
      <xdr:row>97</xdr:row>
      <xdr:rowOff>101645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0479"/>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57703</xdr:rowOff>
    </xdr:from>
    <xdr:to>
      <xdr:col>24</xdr:col>
      <xdr:colOff>114300</xdr:colOff>
      <xdr:row>96</xdr:row>
      <xdr:rowOff>159303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138392</xdr:rowOff>
    </xdr:from>
    <xdr:to>
      <xdr:col>20</xdr:col>
      <xdr:colOff>38100</xdr:colOff>
      <xdr:row>97</xdr:row>
      <xdr:rowOff>68542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59669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164543</xdr:rowOff>
    </xdr:from>
    <xdr:to>
      <xdr:col>15</xdr:col>
      <xdr:colOff>101600</xdr:colOff>
      <xdr:row>97</xdr:row>
      <xdr:rowOff>94693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85820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29029</xdr:rowOff>
    </xdr:from>
    <xdr:to>
      <xdr:col>10</xdr:col>
      <xdr:colOff>165100</xdr:colOff>
      <xdr:row>97</xdr:row>
      <xdr:rowOff>130629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121756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50845</xdr:rowOff>
    </xdr:from>
    <xdr:to>
      <xdr:col>6</xdr:col>
      <xdr:colOff>38100</xdr:colOff>
      <xdr:row>97</xdr:row>
      <xdr:rowOff>152445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143572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8675</xdr:rowOff>
    </xdr:from>
    <xdr:to>
      <xdr:col>55</xdr:col>
      <xdr:colOff>0</xdr:colOff>
      <xdr:row>57</xdr:row>
      <xdr:rowOff>86162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81325"/>
          <a:ext cx="838200" cy="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8675</xdr:rowOff>
    </xdr:from>
    <xdr:to>
      <xdr:col>50</xdr:col>
      <xdr:colOff>114300</xdr:colOff>
      <xdr:row>57</xdr:row>
      <xdr:rowOff>30809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81325"/>
          <a:ext cx="889000" cy="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4566</xdr:rowOff>
    </xdr:from>
    <xdr:to>
      <xdr:col>45</xdr:col>
      <xdr:colOff>177800</xdr:colOff>
      <xdr:row>57</xdr:row>
      <xdr:rowOff>30809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721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117036</xdr:rowOff>
    </xdr:from>
    <xdr:to>
      <xdr:col>41</xdr:col>
      <xdr:colOff>50800</xdr:colOff>
      <xdr:row>57</xdr:row>
      <xdr:rowOff>4566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35362</xdr:rowOff>
    </xdr:from>
    <xdr:to>
      <xdr:col>55</xdr:col>
      <xdr:colOff>50800</xdr:colOff>
      <xdr:row>57</xdr:row>
      <xdr:rowOff>136962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129325</xdr:rowOff>
    </xdr:from>
    <xdr:to>
      <xdr:col>50</xdr:col>
      <xdr:colOff>165100</xdr:colOff>
      <xdr:row>57</xdr:row>
      <xdr:rowOff>59475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151459</xdr:rowOff>
    </xdr:from>
    <xdr:to>
      <xdr:col>46</xdr:col>
      <xdr:colOff>38100</xdr:colOff>
      <xdr:row>57</xdr:row>
      <xdr:rowOff>81609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72736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125216</xdr:rowOff>
    </xdr:from>
    <xdr:to>
      <xdr:col>41</xdr:col>
      <xdr:colOff>101600</xdr:colOff>
      <xdr:row>57</xdr:row>
      <xdr:rowOff>55366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46493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66236</xdr:rowOff>
    </xdr:from>
    <xdr:to>
      <xdr:col>36</xdr:col>
      <xdr:colOff>165100</xdr:colOff>
      <xdr:row>56</xdr:row>
      <xdr:rowOff>167836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115932</xdr:rowOff>
    </xdr:from>
    <xdr:to>
      <xdr:col>55</xdr:col>
      <xdr:colOff>0</xdr:colOff>
      <xdr:row>78</xdr:row>
      <xdr:rowOff>156099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9032"/>
          <a:ext cx="8382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94200</xdr:rowOff>
    </xdr:from>
    <xdr:to>
      <xdr:col>50</xdr:col>
      <xdr:colOff>114300</xdr:colOff>
      <xdr:row>78</xdr:row>
      <xdr:rowOff>156099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7300"/>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94200</xdr:rowOff>
    </xdr:from>
    <xdr:to>
      <xdr:col>45</xdr:col>
      <xdr:colOff>177800</xdr:colOff>
      <xdr:row>79</xdr:row>
      <xdr:rowOff>13219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13219</xdr:rowOff>
    </xdr:from>
    <xdr:to>
      <xdr:col>41</xdr:col>
      <xdr:colOff>50800</xdr:colOff>
      <xdr:row>79</xdr:row>
      <xdr:rowOff>17049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65132</xdr:rowOff>
    </xdr:from>
    <xdr:to>
      <xdr:col>55</xdr:col>
      <xdr:colOff>50800</xdr:colOff>
      <xdr:row>78</xdr:row>
      <xdr:rowOff>166732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105299</xdr:rowOff>
    </xdr:from>
    <xdr:to>
      <xdr:col>50</xdr:col>
      <xdr:colOff>165100</xdr:colOff>
      <xdr:row>79</xdr:row>
      <xdr:rowOff>35449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26576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43400</xdr:rowOff>
    </xdr:from>
    <xdr:to>
      <xdr:col>46</xdr:col>
      <xdr:colOff>38100</xdr:colOff>
      <xdr:row>78</xdr:row>
      <xdr:rowOff>145000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136127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133869</xdr:rowOff>
    </xdr:from>
    <xdr:to>
      <xdr:col>41</xdr:col>
      <xdr:colOff>101600</xdr:colOff>
      <xdr:row>79</xdr:row>
      <xdr:rowOff>64019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55146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137699</xdr:rowOff>
    </xdr:from>
    <xdr:to>
      <xdr:col>36</xdr:col>
      <xdr:colOff>165100</xdr:colOff>
      <xdr:row>79</xdr:row>
      <xdr:rowOff>67849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161607</xdr:rowOff>
    </xdr:from>
    <xdr:to>
      <xdr:col>55</xdr:col>
      <xdr:colOff>0</xdr:colOff>
      <xdr:row>95</xdr:row>
      <xdr:rowOff>44343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77907"/>
          <a:ext cx="8382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44343</xdr:rowOff>
    </xdr:from>
    <xdr:to>
      <xdr:col>50</xdr:col>
      <xdr:colOff>114300</xdr:colOff>
      <xdr:row>95</xdr:row>
      <xdr:rowOff>89286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3209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42811</xdr:rowOff>
    </xdr:from>
    <xdr:to>
      <xdr:col>45</xdr:col>
      <xdr:colOff>177800</xdr:colOff>
      <xdr:row>95</xdr:row>
      <xdr:rowOff>89286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30561"/>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13818</xdr:rowOff>
    </xdr:from>
    <xdr:to>
      <xdr:col>41</xdr:col>
      <xdr:colOff>50800</xdr:colOff>
      <xdr:row>95</xdr:row>
      <xdr:rowOff>42811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130118"/>
          <a:ext cx="889000" cy="2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110807</xdr:rowOff>
    </xdr:from>
    <xdr:to>
      <xdr:col>55</xdr:col>
      <xdr:colOff>50800</xdr:colOff>
      <xdr:row>95</xdr:row>
      <xdr:rowOff>40957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133684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164993</xdr:rowOff>
    </xdr:from>
    <xdr:to>
      <xdr:col>50</xdr:col>
      <xdr:colOff>165100</xdr:colOff>
      <xdr:row>95</xdr:row>
      <xdr:rowOff>95143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111670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38486</xdr:rowOff>
    </xdr:from>
    <xdr:to>
      <xdr:col>46</xdr:col>
      <xdr:colOff>38100</xdr:colOff>
      <xdr:row>95</xdr:row>
      <xdr:rowOff>140086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156613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163461</xdr:rowOff>
    </xdr:from>
    <xdr:to>
      <xdr:col>41</xdr:col>
      <xdr:colOff>101600</xdr:colOff>
      <xdr:row>95</xdr:row>
      <xdr:rowOff>93611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110138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134468</xdr:rowOff>
    </xdr:from>
    <xdr:to>
      <xdr:col>36</xdr:col>
      <xdr:colOff>165100</xdr:colOff>
      <xdr:row>94</xdr:row>
      <xdr:rowOff>64618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81145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85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129130</xdr:rowOff>
    </xdr:from>
    <xdr:to>
      <xdr:col>85</xdr:col>
      <xdr:colOff>126364</xdr:colOff>
      <xdr:row>38</xdr:row>
      <xdr:rowOff>77510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958430"/>
          <a:ext cx="1269" cy="6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81337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77510</xdr:rowOff>
    </xdr:from>
    <xdr:to>
      <xdr:col>86</xdr:col>
      <xdr:colOff>25400</xdr:colOff>
      <xdr:row>38</xdr:row>
      <xdr:rowOff>77510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75807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7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129130</xdr:rowOff>
    </xdr:from>
    <xdr:to>
      <xdr:col>86</xdr:col>
      <xdr:colOff>25400</xdr:colOff>
      <xdr:row>34</xdr:row>
      <xdr:rowOff>129130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86578</xdr:rowOff>
    </xdr:from>
    <xdr:to>
      <xdr:col>85</xdr:col>
      <xdr:colOff>127000</xdr:colOff>
      <xdr:row>36</xdr:row>
      <xdr:rowOff>135988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58778"/>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6683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0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28256</xdr:rowOff>
    </xdr:from>
    <xdr:to>
      <xdr:col>85</xdr:col>
      <xdr:colOff>177800</xdr:colOff>
      <xdr:row>37</xdr:row>
      <xdr:rowOff>129856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7569</xdr:rowOff>
    </xdr:from>
    <xdr:to>
      <xdr:col>81</xdr:col>
      <xdr:colOff>50800</xdr:colOff>
      <xdr:row>36</xdr:row>
      <xdr:rowOff>135988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22519"/>
          <a:ext cx="8890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15944</xdr:rowOff>
    </xdr:from>
    <xdr:to>
      <xdr:col>81</xdr:col>
      <xdr:colOff>101600</xdr:colOff>
      <xdr:row>37</xdr:row>
      <xdr:rowOff>117544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7569</xdr:rowOff>
    </xdr:from>
    <xdr:to>
      <xdr:col>76</xdr:col>
      <xdr:colOff>114300</xdr:colOff>
      <xdr:row>34</xdr:row>
      <xdr:rowOff>27544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134620</xdr:rowOff>
    </xdr:from>
    <xdr:to>
      <xdr:col>76</xdr:col>
      <xdr:colOff>165100</xdr:colOff>
      <xdr:row>37</xdr:row>
      <xdr:rowOff>64770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55897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27544</xdr:rowOff>
    </xdr:from>
    <xdr:to>
      <xdr:col>71</xdr:col>
      <xdr:colOff>177800</xdr:colOff>
      <xdr:row>35</xdr:row>
      <xdr:rowOff>77597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152026</xdr:rowOff>
    </xdr:from>
    <xdr:to>
      <xdr:col>72</xdr:col>
      <xdr:colOff>38100</xdr:colOff>
      <xdr:row>37</xdr:row>
      <xdr:rowOff>82176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73303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138550</xdr:rowOff>
    </xdr:from>
    <xdr:to>
      <xdr:col>67</xdr:col>
      <xdr:colOff>101600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35778</xdr:rowOff>
    </xdr:from>
    <xdr:to>
      <xdr:col>85</xdr:col>
      <xdr:colOff>177800</xdr:colOff>
      <xdr:row>36</xdr:row>
      <xdr:rowOff>137378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58655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85188</xdr:rowOff>
    </xdr:from>
    <xdr:to>
      <xdr:col>81</xdr:col>
      <xdr:colOff>101600</xdr:colOff>
      <xdr:row>37</xdr:row>
      <xdr:rowOff>15338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31865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128219</xdr:rowOff>
    </xdr:from>
    <xdr:to>
      <xdr:col>76</xdr:col>
      <xdr:colOff>165100</xdr:colOff>
      <xdr:row>31</xdr:row>
      <xdr:rowOff>58369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74896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148194</xdr:rowOff>
    </xdr:from>
    <xdr:to>
      <xdr:col>72</xdr:col>
      <xdr:colOff>38100</xdr:colOff>
      <xdr:row>34</xdr:row>
      <xdr:rowOff>78344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94871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26797</xdr:rowOff>
    </xdr:from>
    <xdr:to>
      <xdr:col>67</xdr:col>
      <xdr:colOff>101600</xdr:colOff>
      <xdr:row>35</xdr:row>
      <xdr:rowOff>128397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132592</xdr:rowOff>
    </xdr:from>
    <xdr:to>
      <xdr:col>85</xdr:col>
      <xdr:colOff>127000</xdr:colOff>
      <xdr:row>56</xdr:row>
      <xdr:rowOff>134682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62342"/>
          <a:ext cx="8382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132592</xdr:rowOff>
    </xdr:from>
    <xdr:to>
      <xdr:col>81</xdr:col>
      <xdr:colOff>50800</xdr:colOff>
      <xdr:row>56</xdr:row>
      <xdr:rowOff>134170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62342"/>
          <a:ext cx="889000" cy="1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134818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134170</xdr:rowOff>
    </xdr:from>
    <xdr:to>
      <xdr:col>76</xdr:col>
      <xdr:colOff>114300</xdr:colOff>
      <xdr:row>57</xdr:row>
      <xdr:rowOff>165477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35370"/>
          <a:ext cx="889000" cy="2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44069</xdr:rowOff>
    </xdr:from>
    <xdr:to>
      <xdr:col>71</xdr:col>
      <xdr:colOff>177800</xdr:colOff>
      <xdr:row>57</xdr:row>
      <xdr:rowOff>165477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45269"/>
          <a:ext cx="889000" cy="2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83882</xdr:rowOff>
    </xdr:from>
    <xdr:to>
      <xdr:col>85</xdr:col>
      <xdr:colOff>177800</xdr:colOff>
      <xdr:row>57</xdr:row>
      <xdr:rowOff>14032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62309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81792</xdr:rowOff>
    </xdr:from>
    <xdr:to>
      <xdr:col>81</xdr:col>
      <xdr:colOff>101600</xdr:colOff>
      <xdr:row>56</xdr:row>
      <xdr:rowOff>11942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1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28469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83370</xdr:rowOff>
    </xdr:from>
    <xdr:to>
      <xdr:col>76</xdr:col>
      <xdr:colOff>165100</xdr:colOff>
      <xdr:row>57</xdr:row>
      <xdr:rowOff>13520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114677</xdr:rowOff>
    </xdr:from>
    <xdr:to>
      <xdr:col>72</xdr:col>
      <xdr:colOff>38100</xdr:colOff>
      <xdr:row>58</xdr:row>
      <xdr:rowOff>44827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35954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164719</xdr:rowOff>
    </xdr:from>
    <xdr:to>
      <xdr:col>67</xdr:col>
      <xdr:colOff>101600</xdr:colOff>
      <xdr:row>56</xdr:row>
      <xdr:rowOff>94869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91658</xdr:rowOff>
    </xdr:from>
    <xdr:to>
      <xdr:col>85</xdr:col>
      <xdr:colOff>127000</xdr:colOff>
      <xdr:row>78</xdr:row>
      <xdr:rowOff>122326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64758"/>
          <a:ext cx="8382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61099</xdr:rowOff>
    </xdr:from>
    <xdr:to>
      <xdr:col>81</xdr:col>
      <xdr:colOff>50800</xdr:colOff>
      <xdr:row>78</xdr:row>
      <xdr:rowOff>91658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34199"/>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150471</xdr:rowOff>
    </xdr:from>
    <xdr:to>
      <xdr:col>76</xdr:col>
      <xdr:colOff>114300</xdr:colOff>
      <xdr:row>78</xdr:row>
      <xdr:rowOff>61099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52121"/>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150471</xdr:rowOff>
    </xdr:from>
    <xdr:to>
      <xdr:col>71</xdr:col>
      <xdr:colOff>177800</xdr:colOff>
      <xdr:row>78</xdr:row>
      <xdr:rowOff>31069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52121"/>
          <a:ext cx="889000" cy="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31858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71526</xdr:rowOff>
    </xdr:from>
    <xdr:to>
      <xdr:col>85</xdr:col>
      <xdr:colOff>177800</xdr:colOff>
      <xdr:row>79</xdr:row>
      <xdr:rowOff>1676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157903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40858</xdr:rowOff>
    </xdr:from>
    <xdr:to>
      <xdr:col>81</xdr:col>
      <xdr:colOff>101600</xdr:colOff>
      <xdr:row>78</xdr:row>
      <xdr:rowOff>142458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133585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10299</xdr:rowOff>
    </xdr:from>
    <xdr:to>
      <xdr:col>76</xdr:col>
      <xdr:colOff>165100</xdr:colOff>
      <xdr:row>78</xdr:row>
      <xdr:rowOff>111899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103026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7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99671</xdr:rowOff>
    </xdr:from>
    <xdr:to>
      <xdr:col>72</xdr:col>
      <xdr:colOff>38100</xdr:colOff>
      <xdr:row>78</xdr:row>
      <xdr:rowOff>29821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46348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151719</xdr:rowOff>
    </xdr:from>
    <xdr:to>
      <xdr:col>67</xdr:col>
      <xdr:colOff>101600</xdr:colOff>
      <xdr:row>78</xdr:row>
      <xdr:rowOff>81869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98396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27208</xdr:rowOff>
    </xdr:from>
    <xdr:to>
      <xdr:col>85</xdr:col>
      <xdr:colOff>127000</xdr:colOff>
      <xdr:row>96</xdr:row>
      <xdr:rowOff>60779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86408"/>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170909</xdr:rowOff>
    </xdr:from>
    <xdr:to>
      <xdr:col>81</xdr:col>
      <xdr:colOff>50800</xdr:colOff>
      <xdr:row>96</xdr:row>
      <xdr:rowOff>60779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58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123611</xdr:rowOff>
    </xdr:from>
    <xdr:to>
      <xdr:col>76</xdr:col>
      <xdr:colOff>114300</xdr:colOff>
      <xdr:row>95</xdr:row>
      <xdr:rowOff>170909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11361"/>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73799</xdr:rowOff>
    </xdr:from>
    <xdr:to>
      <xdr:col>71</xdr:col>
      <xdr:colOff>177800</xdr:colOff>
      <xdr:row>95</xdr:row>
      <xdr:rowOff>123611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61549"/>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147858</xdr:rowOff>
    </xdr:from>
    <xdr:to>
      <xdr:col>85</xdr:col>
      <xdr:colOff>177800</xdr:colOff>
      <xdr:row>96</xdr:row>
      <xdr:rowOff>78008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126285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9979</xdr:rowOff>
    </xdr:from>
    <xdr:to>
      <xdr:col>81</xdr:col>
      <xdr:colOff>101600</xdr:colOff>
      <xdr:row>96</xdr:row>
      <xdr:rowOff>111579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102706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120109</xdr:rowOff>
    </xdr:from>
    <xdr:to>
      <xdr:col>76</xdr:col>
      <xdr:colOff>165100</xdr:colOff>
      <xdr:row>96</xdr:row>
      <xdr:rowOff>50259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66786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72811</xdr:rowOff>
    </xdr:from>
    <xdr:to>
      <xdr:col>72</xdr:col>
      <xdr:colOff>38100</xdr:colOff>
      <xdr:row>96</xdr:row>
      <xdr:rowOff>2961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19488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22999</xdr:rowOff>
    </xdr:from>
    <xdr:to>
      <xdr:col>67</xdr:col>
      <xdr:colOff>101600</xdr:colOff>
      <xdr:row>95</xdr:row>
      <xdr:rowOff>124599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141126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民生費に係る住民一人あたりの額</a:t>
          </a:r>
          <a:r>
            <a:rPr kumimoji="1" lang="ja-JP" altLang="en-US" sz="1100">
              <a:solidFill>
                <a:schemeClr val="dk1"/>
              </a:solidFill>
              <a:effectLst/>
              <a:latin typeface="+mn-lt"/>
              <a:ea typeface="+mn-ea"/>
              <a:cs typeface="+mn-cs"/>
            </a:rPr>
            <a:t>は１７４，６４０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であり、昨年度より大きく減少した。これは、高台の防災拠点整備に関連した</a:t>
          </a:r>
          <a:r>
            <a:rPr kumimoji="1" lang="ja-JP" altLang="ja-JP" sz="1100">
              <a:solidFill>
                <a:schemeClr val="dk1"/>
              </a:solidFill>
              <a:effectLst/>
              <a:latin typeface="+mn-lt"/>
              <a:ea typeface="+mn-ea"/>
              <a:cs typeface="+mn-cs"/>
            </a:rPr>
            <a:t>民間こども園</a:t>
          </a:r>
          <a:r>
            <a:rPr kumimoji="1" lang="ja-JP" altLang="en-US" sz="1100">
              <a:solidFill>
                <a:schemeClr val="dk1"/>
              </a:solidFill>
              <a:effectLst/>
              <a:latin typeface="+mn-lt"/>
              <a:ea typeface="+mn-ea"/>
              <a:cs typeface="+mn-cs"/>
            </a:rPr>
            <a:t>整備に係る補助事業の完了によるものが主な要因である。</a:t>
          </a:r>
          <a:endParaRPr lang="ja-JP" altLang="ja-JP" sz="1400">
            <a:effectLst/>
          </a:endParaRPr>
        </a:p>
        <a:p>
          <a:r>
            <a:rPr kumimoji="1" lang="ja-JP" altLang="ja-JP" sz="1100">
              <a:solidFill>
                <a:schemeClr val="dk1"/>
              </a:solidFill>
              <a:effectLst/>
              <a:latin typeface="+mn-lt"/>
              <a:ea typeface="+mn-ea"/>
              <a:cs typeface="+mn-cs"/>
            </a:rPr>
            <a:t>また土木費に係る住民一人あたりの額について、全国平均、県平均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よりも高い数値となっており、今後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消防費に係る住民一人あたりの額についても全国平均、県平均、類似団体平均よりも高い数値となっている。要因は防災拠点の整備や避難路の新規整備などを実施したことによる。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住民一人あたりの額についても全国平均、県平均よりも高い数値となっている。要因としては、合併後新町ま</a:t>
          </a:r>
          <a:r>
            <a:rPr kumimoji="1" lang="ja-JP" altLang="en-US" sz="1100">
              <a:solidFill>
                <a:schemeClr val="dk1"/>
              </a:solidFill>
              <a:effectLst/>
              <a:latin typeface="+mn-lt"/>
              <a:ea typeface="+mn-ea"/>
              <a:cs typeface="+mn-cs"/>
            </a:rPr>
            <a:t>ち</a:t>
          </a:r>
          <a:r>
            <a:rPr kumimoji="1" lang="ja-JP" altLang="ja-JP" sz="1100">
              <a:solidFill>
                <a:schemeClr val="dk1"/>
              </a:solidFill>
              <a:effectLst/>
              <a:latin typeface="+mn-lt"/>
              <a:ea typeface="+mn-ea"/>
              <a:cs typeface="+mn-cs"/>
            </a:rPr>
            <a:t>づくり計画による事業実施によ</a:t>
          </a:r>
          <a:r>
            <a:rPr kumimoji="1" lang="ja-JP" altLang="en-US" sz="1100">
              <a:solidFill>
                <a:schemeClr val="dk1"/>
              </a:solidFill>
              <a:effectLst/>
              <a:latin typeface="+mn-lt"/>
              <a:ea typeface="+mn-ea"/>
              <a:cs typeface="+mn-cs"/>
            </a:rPr>
            <a:t>り発行した</a:t>
          </a:r>
          <a:r>
            <a:rPr kumimoji="1" lang="ja-JP" altLang="ja-JP" sz="1100">
              <a:solidFill>
                <a:schemeClr val="dk1"/>
              </a:solidFill>
              <a:effectLst/>
              <a:latin typeface="+mn-lt"/>
              <a:ea typeface="+mn-ea"/>
              <a:cs typeface="+mn-cs"/>
            </a:rPr>
            <a:t>合併特例債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額等が影響している。今後は新規発行を償還額以内に抑え、公債費の抑制に努める。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形式収支</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翌年度に繰り越すべき財源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各会計とも黒字であるが、普通交付税の合併算定替えが終了し、</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普通交付税額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減少が見込まれる中、一般会計では、扶助費の増加、国保会計などの特別会計については、給付費の増による繰出金の増加が見込まれる。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a:t>
          </a:r>
          <a:r>
            <a:rPr kumimoji="1" lang="ja-JP" altLang="en-US" sz="1100">
              <a:solidFill>
                <a:schemeClr val="dk1"/>
              </a:solidFill>
              <a:effectLst/>
              <a:latin typeface="+mn-lt"/>
              <a:ea typeface="+mn-ea"/>
              <a:cs typeface="+mn-cs"/>
            </a:rPr>
            <a:t>水道事業会計、下水道事業会計など</a:t>
          </a:r>
          <a:r>
            <a:rPr kumimoji="1" lang="ja-JP" altLang="ja-JP" sz="1100">
              <a:solidFill>
                <a:schemeClr val="dk1"/>
              </a:solidFill>
              <a:effectLst/>
              <a:latin typeface="+mn-lt"/>
              <a:ea typeface="+mn-ea"/>
              <a:cs typeface="+mn-cs"/>
            </a:rPr>
            <a:t>公営企業に係る特別会計については、施設の更新に要する経費が増加すること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厳しい財政運営が予想される。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扶助費については、各種扶助制度の資格審査等の適正化や各種手当への独自加算等を見直しを進めていくことで、財政を圧迫する上昇傾向に歯止めをかけるように努める。</a:t>
          </a:r>
          <a:r>
            <a:rPr kumimoji="1" lang="ja-JP" altLang="en-US" sz="1100">
              <a:solidFill>
                <a:schemeClr val="dk1"/>
              </a:solidFill>
              <a:effectLst/>
              <a:latin typeface="+mn-lt"/>
              <a:ea typeface="+mn-ea"/>
              <a:cs typeface="+mn-cs"/>
            </a:rPr>
            <a:t>また、一般会計、特別会計とも、</a:t>
          </a:r>
          <a:r>
            <a:rPr kumimoji="1" lang="ja-JP" altLang="ja-JP" sz="1100">
              <a:solidFill>
                <a:schemeClr val="dk1"/>
              </a:solidFill>
              <a:effectLst/>
              <a:latin typeface="+mn-lt"/>
              <a:ea typeface="+mn-ea"/>
              <a:cs typeface="+mn-cs"/>
            </a:rPr>
            <a:t>施設更新については、公共施設等総合管理計画に基づき、計画的な施設の更新を計画的に進めていく。また、事務の効率化による経常経費の削減、自主財源の確保に努め、より一層、健全な財政運営を進め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民間こども園整備に係る補助事業などの実施により、今後</a:t>
          </a:r>
          <a:r>
            <a:rPr kumimoji="1" lang="ja-JP" altLang="en-US" sz="1100">
              <a:solidFill>
                <a:schemeClr val="dk1"/>
              </a:solidFill>
              <a:effectLst/>
              <a:latin typeface="+mn-lt"/>
              <a:ea typeface="+mn-ea"/>
              <a:cs typeface="+mn-cs"/>
            </a:rPr>
            <a:t>その償還に係る一定期間は</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増加すると見込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。また、公営企業の元利償還金に対する</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r>
            <a:rPr kumimoji="1" lang="ja-JP" altLang="en-US"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将来負担額について、一般会計に係る地方債の現在高は、大型事業の終了や地方債発行の抑制により減少傾向にあった</a:t>
          </a:r>
          <a:r>
            <a:rPr kumimoji="1" lang="ja-JP" altLang="en-US" sz="1100">
              <a:solidFill>
                <a:schemeClr val="dk1"/>
              </a:solidFill>
              <a:effectLst/>
              <a:latin typeface="+mn-lt"/>
              <a:ea typeface="+mn-ea"/>
              <a:cs typeface="+mn-cs"/>
            </a:rPr>
            <a:t>ところ</a:t>
          </a:r>
          <a:r>
            <a:rPr kumimoji="1" lang="ja-JP" altLang="ja-JP" sz="1100">
              <a:solidFill>
                <a:schemeClr val="dk1"/>
              </a:solidFill>
              <a:effectLst/>
              <a:latin typeface="+mn-lt"/>
              <a:ea typeface="+mn-ea"/>
              <a:cs typeface="+mn-cs"/>
            </a:rPr>
            <a:t>、防災拠点整備事業や防災行政無線デジタル化事業の実施などにより</a:t>
          </a:r>
          <a:r>
            <a:rPr kumimoji="1" lang="ja-JP" altLang="en-US" sz="1100">
              <a:solidFill>
                <a:schemeClr val="dk1"/>
              </a:solidFill>
              <a:effectLst/>
              <a:latin typeface="+mn-lt"/>
              <a:ea typeface="+mn-ea"/>
              <a:cs typeface="+mn-cs"/>
            </a:rPr>
            <a:t>一時増加したが、今後は大型事業の実施も落ち着くことから地方債残高の減少が見込まれる。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・ふるさと納税額が増加したことに伴い、返礼品などを差し引いた額の積み立てを行ったことや、</a:t>
          </a:r>
          <a:r>
            <a:rPr kumimoji="1" lang="ja-JP" altLang="en-US" sz="1100">
              <a:solidFill>
                <a:schemeClr val="dk1"/>
              </a:solidFill>
              <a:effectLst/>
              <a:latin typeface="+mn-lt"/>
              <a:ea typeface="+mn-ea"/>
              <a:cs typeface="+mn-cs"/>
            </a:rPr>
            <a:t>前年度余剰金の減債基金への積み立てを行ったことなどにより増加している。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400">
            <a:effectLst/>
          </a:endParaRPr>
        </a:p>
        <a:p>
          <a:r>
            <a:rPr kumimoji="1" lang="ja-JP" altLang="ja-JP" sz="1100">
              <a:solidFill>
                <a:schemeClr val="dk1"/>
              </a:solidFill>
              <a:effectLst/>
              <a:latin typeface="+mn-lt"/>
              <a:ea typeface="+mn-ea"/>
              <a:cs typeface="+mn-cs"/>
            </a:rPr>
            <a:t>・公共施設整備基金：行政財産の新築、改築、取得する事業に</a:t>
          </a:r>
          <a:endParaRPr lang="ja-JP" altLang="ja-JP" sz="1400">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sz="1400">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sz="1400">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sz="1400">
            <a:effectLst/>
          </a:endParaRPr>
        </a:p>
        <a:p>
          <a:r>
            <a:rPr kumimoji="1" lang="ja-JP" altLang="ja-JP" sz="1100">
              <a:solidFill>
                <a:schemeClr val="dk1"/>
              </a:solidFill>
              <a:effectLst/>
              <a:latin typeface="+mn-lt"/>
              <a:ea typeface="+mn-ea"/>
              <a:cs typeface="+mn-cs"/>
            </a:rPr>
            <a:t>・公共施設整備基金：定期預金の利息の積立による増。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・地域づくり基金：ふるさと納税の返戻品等を差し引いた額の積立による。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・環境保全地域活性化基金：防災拠点等の整備の財源として取崩を予定しているため減少する。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sz="1400">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a:t>
          </a:r>
          <a:r>
            <a:rPr kumimoji="1" lang="ja-JP" altLang="en-US" sz="1100">
              <a:solidFill>
                <a:schemeClr val="dk1"/>
              </a:solidFill>
              <a:effectLst/>
              <a:latin typeface="+mn-lt"/>
              <a:ea typeface="+mn-ea"/>
              <a:cs typeface="+mn-cs"/>
            </a:rPr>
            <a:t>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・今後も事務事業の見直しや公共施設の適正な管理により、健全な財政運営に努め、現在の水準を維持するように努める。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前年度余剰金（約</a:t>
          </a:r>
          <a:r>
            <a:rPr kumimoji="1" lang="en-US" altLang="ja-JP" sz="1100">
              <a:solidFill>
                <a:schemeClr val="dk1"/>
              </a:solidFill>
              <a:effectLst/>
              <a:latin typeface="+mn-lt"/>
              <a:ea typeface="+mn-ea"/>
              <a:cs typeface="+mn-cs"/>
            </a:rPr>
            <a:t>505</a:t>
          </a:r>
          <a:r>
            <a:rPr kumimoji="1" lang="ja-JP" altLang="en-US" sz="1100">
              <a:solidFill>
                <a:schemeClr val="dk1"/>
              </a:solidFill>
              <a:effectLst/>
              <a:latin typeface="+mn-lt"/>
              <a:ea typeface="+mn-ea"/>
              <a:cs typeface="+mn-cs"/>
            </a:rPr>
            <a:t>百万円）の積み立て</a:t>
          </a:r>
          <a:r>
            <a:rPr kumimoji="1" lang="ja-JP" altLang="ja-JP" sz="1100">
              <a:solidFill>
                <a:schemeClr val="dk1"/>
              </a:solidFill>
              <a:effectLst/>
              <a:latin typeface="+mn-lt"/>
              <a:ea typeface="+mn-ea"/>
              <a:cs typeface="+mn-cs"/>
            </a:rPr>
            <a:t>行ったこと</a:t>
          </a:r>
          <a:r>
            <a:rPr kumimoji="1" lang="ja-JP" altLang="en-US" sz="1100">
              <a:solidFill>
                <a:schemeClr val="dk1"/>
              </a:solidFill>
              <a:effectLst/>
              <a:latin typeface="+mn-lt"/>
              <a:ea typeface="+mn-ea"/>
              <a:cs typeface="+mn-cs"/>
            </a:rPr>
            <a:t>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34" sqref="W34:AK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9956971</v>
      </c>
      <c r="BO4" s="371"/>
      <c r="BP4" s="371"/>
      <c r="BQ4" s="371"/>
      <c r="BR4" s="371"/>
      <c r="BS4" s="371"/>
      <c r="BT4" s="371"/>
      <c r="BU4" s="372"/>
      <c r="BV4" s="370">
        <v>10642568</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16.7</v>
      </c>
      <c r="CU4" s="377"/>
      <c r="CV4" s="377"/>
      <c r="CW4" s="377"/>
      <c r="CX4" s="377"/>
      <c r="CY4" s="377"/>
      <c r="CZ4" s="377"/>
      <c r="DA4" s="378"/>
      <c r="DB4" s="376">
        <v>18.600000000000001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8892605</v>
      </c>
      <c r="BO5" s="439"/>
      <c r="BP5" s="439"/>
      <c r="BQ5" s="439"/>
      <c r="BR5" s="439"/>
      <c r="BS5" s="439"/>
      <c r="BT5" s="439"/>
      <c r="BU5" s="440"/>
      <c r="BV5" s="438">
        <v>9435748</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86.7</v>
      </c>
      <c r="CU5" s="405"/>
      <c r="CV5" s="405"/>
      <c r="CW5" s="405"/>
      <c r="CX5" s="405"/>
      <c r="CY5" s="405"/>
      <c r="CZ5" s="405"/>
      <c r="DA5" s="406"/>
      <c r="DB5" s="404">
        <v>83.7</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1064366</v>
      </c>
      <c r="BO6" s="439"/>
      <c r="BP6" s="439"/>
      <c r="BQ6" s="439"/>
      <c r="BR6" s="439"/>
      <c r="BS6" s="439"/>
      <c r="BT6" s="439"/>
      <c r="BU6" s="440"/>
      <c r="BV6" s="438">
        <v>1206820</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87.5</v>
      </c>
      <c r="CU6" s="445"/>
      <c r="CV6" s="445"/>
      <c r="CW6" s="445"/>
      <c r="CX6" s="445"/>
      <c r="CY6" s="445"/>
      <c r="CZ6" s="445"/>
      <c r="DA6" s="446"/>
      <c r="DB6" s="444">
        <v>86.9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109</v>
      </c>
      <c r="AV7" s="434"/>
      <c r="AW7" s="434"/>
      <c r="AX7" s="434"/>
      <c r="AY7" s="435" t="s">
        <v>110</v>
      </c>
      <c r="AZ7" s="436"/>
      <c r="BA7" s="436"/>
      <c r="BB7" s="436"/>
      <c r="BC7" s="436"/>
      <c r="BD7" s="436"/>
      <c r="BE7" s="436"/>
      <c r="BF7" s="436"/>
      <c r="BG7" s="436"/>
      <c r="BH7" s="436"/>
      <c r="BI7" s="436"/>
      <c r="BJ7" s="436"/>
      <c r="BK7" s="436"/>
      <c r="BL7" s="436"/>
      <c r="BM7" s="437"/>
      <c r="BN7" s="438">
        <v>196812</v>
      </c>
      <c r="BO7" s="439"/>
      <c r="BP7" s="439"/>
      <c r="BQ7" s="439"/>
      <c r="BR7" s="439"/>
      <c r="BS7" s="439"/>
      <c r="BT7" s="439"/>
      <c r="BU7" s="440"/>
      <c r="BV7" s="438">
        <v>198403</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5200736</v>
      </c>
      <c r="CU7" s="439"/>
      <c r="CV7" s="439"/>
      <c r="CW7" s="439"/>
      <c r="CX7" s="439"/>
      <c r="CY7" s="439"/>
      <c r="CZ7" s="439"/>
      <c r="DA7" s="440"/>
      <c r="DB7" s="438">
        <v>5416524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867554</v>
      </c>
      <c r="BO8" s="439"/>
      <c r="BP8" s="439"/>
      <c r="BQ8" s="439"/>
      <c r="BR8" s="439"/>
      <c r="BS8" s="439"/>
      <c r="BT8" s="439"/>
      <c r="BU8" s="440"/>
      <c r="BV8" s="438">
        <v>1008417</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0.33</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11818</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120</v>
      </c>
      <c r="AV9" s="434"/>
      <c r="AW9" s="434"/>
      <c r="AX9" s="434"/>
      <c r="AY9" s="435" t="s">
        <v>121</v>
      </c>
      <c r="AZ9" s="436"/>
      <c r="BA9" s="436"/>
      <c r="BB9" s="436"/>
      <c r="BC9" s="436"/>
      <c r="BD9" s="436"/>
      <c r="BE9" s="436"/>
      <c r="BF9" s="436"/>
      <c r="BG9" s="436"/>
      <c r="BH9" s="436"/>
      <c r="BI9" s="436"/>
      <c r="BJ9" s="436"/>
      <c r="BK9" s="436"/>
      <c r="BL9" s="436"/>
      <c r="BM9" s="437"/>
      <c r="BN9" s="438">
        <v>-140863</v>
      </c>
      <c r="BO9" s="439"/>
      <c r="BP9" s="439"/>
      <c r="BQ9" s="439"/>
      <c r="BR9" s="439"/>
      <c r="BS9" s="439"/>
      <c r="BT9" s="439"/>
      <c r="BU9" s="440"/>
      <c r="BV9" s="438">
        <v>388830</v>
      </c>
      <c r="BW9" s="439"/>
      <c r="BX9" s="439"/>
      <c r="BY9" s="439"/>
      <c r="BZ9" s="439"/>
      <c r="CA9" s="439"/>
      <c r="CB9" s="439"/>
      <c r="CC9" s="440"/>
      <c r="CD9" s="441" t="s">
        <v>122</v>
      </c>
      <c r="CE9" s="442"/>
      <c r="CF9" s="442"/>
      <c r="CG9" s="442"/>
      <c r="CH9" s="442"/>
      <c r="CI9" s="442"/>
      <c r="CJ9" s="442"/>
      <c r="CK9" s="442"/>
      <c r="CL9" s="442"/>
      <c r="CM9" s="442"/>
      <c r="CN9" s="442"/>
      <c r="CO9" s="442"/>
      <c r="CP9" s="442"/>
      <c r="CQ9" s="442"/>
      <c r="CR9" s="442"/>
      <c r="CS9" s="443"/>
      <c r="CT9" s="404">
        <v>14.4</v>
      </c>
      <c r="CU9" s="405"/>
      <c r="CV9" s="405"/>
      <c r="CW9" s="405"/>
      <c r="CX9" s="405"/>
      <c r="CY9" s="405"/>
      <c r="CZ9" s="405"/>
      <c r="DA9" s="406"/>
      <c r="DB9" s="404">
        <v>13.7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123</v>
      </c>
      <c r="M10" s="431"/>
      <c r="N10" s="431"/>
      <c r="O10" s="431"/>
      <c r="P10" s="431"/>
      <c r="Q10" s="432"/>
      <c r="R10" s="458">
        <v>12742</v>
      </c>
      <c r="S10" s="459"/>
      <c r="T10" s="459"/>
      <c r="U10" s="459"/>
      <c r="V10" s="460"/>
      <c r="W10" s="395"/>
      <c r="X10" s="396"/>
      <c r="Y10" s="396"/>
      <c r="Z10" s="396"/>
      <c r="AA10" s="396"/>
      <c r="AB10" s="396"/>
      <c r="AC10" s="396"/>
      <c r="AD10" s="396"/>
      <c r="AE10" s="396"/>
      <c r="AF10" s="396"/>
      <c r="AG10" s="396"/>
      <c r="AH10" s="396"/>
      <c r="AI10" s="396"/>
      <c r="AJ10" s="396"/>
      <c r="AK10" s="396"/>
      <c r="AL10" s="399"/>
      <c r="AM10" s="430" t="s">
        <v>124</v>
      </c>
      <c r="AN10" s="431"/>
      <c r="AO10" s="431"/>
      <c r="AP10" s="431"/>
      <c r="AQ10" s="431"/>
      <c r="AR10" s="431"/>
      <c r="AS10" s="431"/>
      <c r="AT10" s="432"/>
      <c r="AU10" s="433" t="s">
        <v>125</v>
      </c>
      <c r="AV10" s="434"/>
      <c r="AW10" s="434"/>
      <c r="AX10" s="434"/>
      <c r="AY10" s="435" t="s">
        <v>126</v>
      </c>
      <c r="AZ10" s="436"/>
      <c r="BA10" s="436"/>
      <c r="BB10" s="436"/>
      <c r="BC10" s="436"/>
      <c r="BD10" s="436"/>
      <c r="BE10" s="436"/>
      <c r="BF10" s="436"/>
      <c r="BG10" s="436"/>
      <c r="BH10" s="436"/>
      <c r="BI10" s="436"/>
      <c r="BJ10" s="436"/>
      <c r="BK10" s="436"/>
      <c r="BL10" s="436"/>
      <c r="BM10" s="437"/>
      <c r="BN10" s="438">
        <v>324</v>
      </c>
      <c r="BO10" s="439"/>
      <c r="BP10" s="439"/>
      <c r="BQ10" s="439"/>
      <c r="BR10" s="439"/>
      <c r="BS10" s="439"/>
      <c r="BT10" s="439"/>
      <c r="BU10" s="440"/>
      <c r="BV10" s="438">
        <v>402</v>
      </c>
      <c r="BW10" s="439"/>
      <c r="BX10" s="439"/>
      <c r="BY10" s="439"/>
      <c r="BZ10" s="439"/>
      <c r="CA10" s="439"/>
      <c r="CB10" s="439"/>
      <c r="CC10" s="440"/>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0" t="s">
        <v>130</v>
      </c>
      <c r="AN11" s="431"/>
      <c r="AO11" s="431"/>
      <c r="AP11" s="431"/>
      <c r="AQ11" s="431"/>
      <c r="AR11" s="431"/>
      <c r="AS11" s="431"/>
      <c r="AT11" s="432"/>
      <c r="AU11" s="433" t="s">
        <v>131</v>
      </c>
      <c r="AV11" s="434"/>
      <c r="AW11" s="434"/>
      <c r="AX11" s="434"/>
      <c r="AY11" s="435" t="s">
        <v>132</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133</v>
      </c>
      <c r="CE11" s="442"/>
      <c r="CF11" s="442"/>
      <c r="CG11" s="442"/>
      <c r="CH11" s="442"/>
      <c r="CI11" s="442"/>
      <c r="CJ11" s="442"/>
      <c r="CK11" s="442"/>
      <c r="CL11" s="442"/>
      <c r="CM11" s="442"/>
      <c r="CN11" s="442"/>
      <c r="CO11" s="442"/>
      <c r="CP11" s="442"/>
      <c r="CQ11" s="442"/>
      <c r="CR11" s="442"/>
      <c r="CS11" s="443"/>
      <c r="CT11" s="447" t="s">
        <v>134</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11988</v>
      </c>
      <c r="S12" s="480"/>
      <c r="T12" s="480"/>
      <c r="U12" s="480"/>
      <c r="V12" s="481"/>
      <c r="W12" s="482" t="s">
        <v>1</v>
      </c>
      <c r="X12" s="434"/>
      <c r="Y12" s="434"/>
      <c r="Z12" s="434"/>
      <c r="AA12" s="434"/>
      <c r="AB12" s="483"/>
      <c r="AC12" s="484" t="s">
        <v>137</v>
      </c>
      <c r="AD12" s="485"/>
      <c r="AE12" s="485"/>
      <c r="AF12" s="485"/>
      <c r="AG12" s="486"/>
      <c r="AH12" s="484" t="s">
        <v>138</v>
      </c>
      <c r="AI12" s="485"/>
      <c r="AJ12" s="485"/>
      <c r="AK12" s="485"/>
      <c r="AL12" s="487"/>
      <c r="AM12" s="430" t="s">
        <v>139</v>
      </c>
      <c r="AN12" s="431"/>
      <c r="AO12" s="431"/>
      <c r="AP12" s="431"/>
      <c r="AQ12" s="431"/>
      <c r="AR12" s="431"/>
      <c r="AS12" s="431"/>
      <c r="AT12" s="432"/>
      <c r="AU12" s="433" t="s">
        <v>140</v>
      </c>
      <c r="AV12" s="434"/>
      <c r="AW12" s="434"/>
      <c r="AX12" s="434"/>
      <c r="AY12" s="435" t="s">
        <v>141</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142</v>
      </c>
      <c r="CE12" s="442"/>
      <c r="CF12" s="442"/>
      <c r="CG12" s="442"/>
      <c r="CH12" s="442"/>
      <c r="CI12" s="442"/>
      <c r="CJ12" s="442"/>
      <c r="CK12" s="442"/>
      <c r="CL12" s="442"/>
      <c r="CM12" s="442"/>
      <c r="CN12" s="442"/>
      <c r="CO12" s="442"/>
      <c r="CP12" s="442"/>
      <c r="CQ12" s="442"/>
      <c r="CR12" s="442"/>
      <c r="CS12" s="443"/>
      <c r="CT12" s="447" t="s">
        <v>143</v>
      </c>
      <c r="CU12" s="448"/>
      <c r="CV12" s="448"/>
      <c r="CW12" s="448"/>
      <c r="CX12" s="448"/>
      <c r="CY12" s="448"/>
      <c r="CZ12" s="448"/>
      <c r="DA12" s="449"/>
      <c r="DB12" s="447" t="s">
        <v>144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145</v>
      </c>
      <c r="N13" s="499"/>
      <c r="O13" s="499"/>
      <c r="P13" s="499"/>
      <c r="Q13" s="500"/>
      <c r="R13" s="491">
        <v>11883</v>
      </c>
      <c r="S13" s="492"/>
      <c r="T13" s="492"/>
      <c r="U13" s="492"/>
      <c r="V13" s="493"/>
      <c r="W13" s="417" t="s">
        <v>146</v>
      </c>
      <c r="X13" s="418"/>
      <c r="Y13" s="418"/>
      <c r="Z13" s="418"/>
      <c r="AA13" s="418"/>
      <c r="AB13" s="408"/>
      <c r="AC13" s="458">
        <v>2519</v>
      </c>
      <c r="AD13" s="459"/>
      <c r="AE13" s="459"/>
      <c r="AF13" s="459"/>
      <c r="AG13" s="501"/>
      <c r="AH13" s="458">
        <v>2648</v>
      </c>
      <c r="AI13" s="459"/>
      <c r="AJ13" s="459"/>
      <c r="AK13" s="459"/>
      <c r="AL13" s="460"/>
      <c r="AM13" s="430" t="s">
        <v>147</v>
      </c>
      <c r="AN13" s="431"/>
      <c r="AO13" s="431"/>
      <c r="AP13" s="431"/>
      <c r="AQ13" s="431"/>
      <c r="AR13" s="431"/>
      <c r="AS13" s="431"/>
      <c r="AT13" s="432"/>
      <c r="AU13" s="433" t="s">
        <v>140</v>
      </c>
      <c r="AV13" s="434"/>
      <c r="AW13" s="434"/>
      <c r="AX13" s="434"/>
      <c r="AY13" s="435" t="s">
        <v>148</v>
      </c>
      <c r="AZ13" s="436"/>
      <c r="BA13" s="436"/>
      <c r="BB13" s="436"/>
      <c r="BC13" s="436"/>
      <c r="BD13" s="436"/>
      <c r="BE13" s="436"/>
      <c r="BF13" s="436"/>
      <c r="BG13" s="436"/>
      <c r="BH13" s="436"/>
      <c r="BI13" s="436"/>
      <c r="BJ13" s="436"/>
      <c r="BK13" s="436"/>
      <c r="BL13" s="436"/>
      <c r="BM13" s="437"/>
      <c r="BN13" s="438">
        <v>-140539</v>
      </c>
      <c r="BO13" s="439"/>
      <c r="BP13" s="439"/>
      <c r="BQ13" s="439"/>
      <c r="BR13" s="439"/>
      <c r="BS13" s="439"/>
      <c r="BT13" s="439"/>
      <c r="BU13" s="440"/>
      <c r="BV13" s="438">
        <v>389232</v>
      </c>
      <c r="BW13" s="439"/>
      <c r="BX13" s="439"/>
      <c r="BY13" s="439"/>
      <c r="BZ13" s="439"/>
      <c r="CA13" s="439"/>
      <c r="CB13" s="439"/>
      <c r="CC13" s="440"/>
      <c r="CD13" s="441" t="s">
        <v>149</v>
      </c>
      <c r="CE13" s="442"/>
      <c r="CF13" s="442"/>
      <c r="CG13" s="442"/>
      <c r="CH13" s="442"/>
      <c r="CI13" s="442"/>
      <c r="CJ13" s="442"/>
      <c r="CK13" s="442"/>
      <c r="CL13" s="442"/>
      <c r="CM13" s="442"/>
      <c r="CN13" s="442"/>
      <c r="CO13" s="442"/>
      <c r="CP13" s="442"/>
      <c r="CQ13" s="442"/>
      <c r="CR13" s="442"/>
      <c r="CS13" s="443"/>
      <c r="CT13" s="404">
        <v>9.6</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12116</v>
      </c>
      <c r="S14" s="492"/>
      <c r="T14" s="492"/>
      <c r="U14" s="492"/>
      <c r="V14" s="493"/>
      <c r="W14" s="397"/>
      <c r="X14" s="398"/>
      <c r="Y14" s="398"/>
      <c r="Z14" s="398"/>
      <c r="AA14" s="398"/>
      <c r="AB14" s="387"/>
      <c r="AC14" s="494">
        <v>36.299999999999997</v>
      </c>
      <c r="AD14" s="495"/>
      <c r="AE14" s="495"/>
      <c r="AF14" s="495"/>
      <c r="AG14" s="496"/>
      <c r="AH14" s="494">
        <v>36.5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151</v>
      </c>
      <c r="CE14" s="503"/>
      <c r="CF14" s="503"/>
      <c r="CG14" s="503"/>
      <c r="CH14" s="503"/>
      <c r="CI14" s="503"/>
      <c r="CJ14" s="503"/>
      <c r="CK14" s="503"/>
      <c r="CL14" s="503"/>
      <c r="CM14" s="503"/>
      <c r="CN14" s="503"/>
      <c r="CO14" s="503"/>
      <c r="CP14" s="503"/>
      <c r="CQ14" s="503"/>
      <c r="CR14" s="503"/>
      <c r="CS14" s="504"/>
      <c r="CT14" s="505">
        <v>13.3</v>
      </c>
      <c r="CU14" s="506"/>
      <c r="CV14" s="506"/>
      <c r="CW14" s="506"/>
      <c r="CX14" s="506"/>
      <c r="CY14" s="506"/>
      <c r="CZ14" s="506"/>
      <c r="DA14" s="507"/>
      <c r="DB14" s="505">
        <v>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152</v>
      </c>
      <c r="N15" s="499"/>
      <c r="O15" s="499"/>
      <c r="P15" s="499"/>
      <c r="Q15" s="500"/>
      <c r="R15" s="491">
        <v>12034</v>
      </c>
      <c r="S15" s="492"/>
      <c r="T15" s="492"/>
      <c r="U15" s="492"/>
      <c r="V15" s="493"/>
      <c r="W15" s="417" t="s">
        <v>153</v>
      </c>
      <c r="X15" s="418"/>
      <c r="Y15" s="418"/>
      <c r="Z15" s="418"/>
      <c r="AA15" s="418"/>
      <c r="AB15" s="408"/>
      <c r="AC15" s="458">
        <v>1404</v>
      </c>
      <c r="AD15" s="459"/>
      <c r="AE15" s="459"/>
      <c r="AF15" s="459"/>
      <c r="AG15" s="501"/>
      <c r="AH15" s="458">
        <v>1462</v>
      </c>
      <c r="AI15" s="459"/>
      <c r="AJ15" s="459"/>
      <c r="AK15" s="459"/>
      <c r="AL15" s="460"/>
      <c r="AM15" s="430"/>
      <c r="AN15" s="431"/>
      <c r="AO15" s="431"/>
      <c r="AP15" s="431"/>
      <c r="AQ15" s="431"/>
      <c r="AR15" s="431"/>
      <c r="AS15" s="431"/>
      <c r="AT15" s="432"/>
      <c r="AU15" s="433"/>
      <c r="AV15" s="434"/>
      <c r="AW15" s="434"/>
      <c r="AX15" s="434"/>
      <c r="AY15" s="367" t="s">
        <v>154</v>
      </c>
      <c r="AZ15" s="368"/>
      <c r="BA15" s="368"/>
      <c r="BB15" s="368"/>
      <c r="BC15" s="368"/>
      <c r="BD15" s="368"/>
      <c r="BE15" s="368"/>
      <c r="BF15" s="368"/>
      <c r="BG15" s="368"/>
      <c r="BH15" s="368"/>
      <c r="BI15" s="368"/>
      <c r="BJ15" s="368"/>
      <c r="BK15" s="368"/>
      <c r="BL15" s="368"/>
      <c r="BM15" s="369"/>
      <c r="BN15" s="370">
        <v>1581016</v>
      </c>
      <c r="BO15" s="371"/>
      <c r="BP15" s="371"/>
      <c r="BQ15" s="371"/>
      <c r="BR15" s="371"/>
      <c r="BS15" s="371"/>
      <c r="BT15" s="371"/>
      <c r="BU15" s="372"/>
      <c r="BV15" s="370">
        <v>1524595</v>
      </c>
      <c r="BW15" s="371"/>
      <c r="BX15" s="371"/>
      <c r="BY15" s="371"/>
      <c r="BZ15" s="371"/>
      <c r="CA15" s="371"/>
      <c r="CB15" s="371"/>
      <c r="CC15" s="372"/>
      <c r="CD15" s="508" t="s">
        <v>155</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156</v>
      </c>
      <c r="M16" s="511"/>
      <c r="N16" s="511"/>
      <c r="O16" s="511"/>
      <c r="P16" s="511"/>
      <c r="Q16" s="512"/>
      <c r="R16" s="513" t="s">
        <v>157</v>
      </c>
      <c r="S16" s="514"/>
      <c r="T16" s="514"/>
      <c r="U16" s="514"/>
      <c r="V16" s="515"/>
      <c r="W16" s="397"/>
      <c r="X16" s="398"/>
      <c r="Y16" s="398"/>
      <c r="Z16" s="398"/>
      <c r="AA16" s="398"/>
      <c r="AB16" s="387"/>
      <c r="AC16" s="494">
        <v>20.2</v>
      </c>
      <c r="AD16" s="495"/>
      <c r="AE16" s="495"/>
      <c r="AF16" s="495"/>
      <c r="AG16" s="496"/>
      <c r="AH16" s="494">
        <v>20.2</v>
      </c>
      <c r="AI16" s="495"/>
      <c r="AJ16" s="495"/>
      <c r="AK16" s="495"/>
      <c r="AL16" s="497"/>
      <c r="AM16" s="430"/>
      <c r="AN16" s="431"/>
      <c r="AO16" s="431"/>
      <c r="AP16" s="431"/>
      <c r="AQ16" s="431"/>
      <c r="AR16" s="431"/>
      <c r="AS16" s="431"/>
      <c r="AT16" s="432"/>
      <c r="AU16" s="433"/>
      <c r="AV16" s="434"/>
      <c r="AW16" s="434"/>
      <c r="AX16" s="434"/>
      <c r="AY16" s="435" t="s">
        <v>158</v>
      </c>
      <c r="AZ16" s="436"/>
      <c r="BA16" s="436"/>
      <c r="BB16" s="436"/>
      <c r="BC16" s="436"/>
      <c r="BD16" s="436"/>
      <c r="BE16" s="436"/>
      <c r="BF16" s="436"/>
      <c r="BG16" s="436"/>
      <c r="BH16" s="436"/>
      <c r="BI16" s="436"/>
      <c r="BJ16" s="436"/>
      <c r="BK16" s="436"/>
      <c r="BL16" s="436"/>
      <c r="BM16" s="437"/>
      <c r="BN16" s="438">
        <v>4734103</v>
      </c>
      <c r="BO16" s="439"/>
      <c r="BP16" s="439"/>
      <c r="BQ16" s="439"/>
      <c r="BR16" s="439"/>
      <c r="BS16" s="439"/>
      <c r="BT16" s="439"/>
      <c r="BU16" s="440"/>
      <c r="BV16" s="438">
        <v>4803981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159</v>
      </c>
      <c r="N17" s="517"/>
      <c r="O17" s="517"/>
      <c r="P17" s="517"/>
      <c r="Q17" s="518"/>
      <c r="R17" s="513" t="s">
        <v>160</v>
      </c>
      <c r="S17" s="514"/>
      <c r="T17" s="514"/>
      <c r="U17" s="514"/>
      <c r="V17" s="515"/>
      <c r="W17" s="417" t="s">
        <v>161</v>
      </c>
      <c r="X17" s="418"/>
      <c r="Y17" s="418"/>
      <c r="Z17" s="418"/>
      <c r="AA17" s="418"/>
      <c r="AB17" s="408"/>
      <c r="AC17" s="458">
        <v>3014</v>
      </c>
      <c r="AD17" s="459"/>
      <c r="AE17" s="459"/>
      <c r="AF17" s="459"/>
      <c r="AG17" s="501"/>
      <c r="AH17" s="458">
        <v>3140</v>
      </c>
      <c r="AI17" s="459"/>
      <c r="AJ17" s="459"/>
      <c r="AK17" s="459"/>
      <c r="AL17" s="460"/>
      <c r="AM17" s="430"/>
      <c r="AN17" s="431"/>
      <c r="AO17" s="431"/>
      <c r="AP17" s="431"/>
      <c r="AQ17" s="431"/>
      <c r="AR17" s="431"/>
      <c r="AS17" s="431"/>
      <c r="AT17" s="432"/>
      <c r="AU17" s="433"/>
      <c r="AV17" s="434"/>
      <c r="AW17" s="434"/>
      <c r="AX17" s="434"/>
      <c r="AY17" s="435" t="s">
        <v>162</v>
      </c>
      <c r="AZ17" s="436"/>
      <c r="BA17" s="436"/>
      <c r="BB17" s="436"/>
      <c r="BC17" s="436"/>
      <c r="BD17" s="436"/>
      <c r="BE17" s="436"/>
      <c r="BF17" s="436"/>
      <c r="BG17" s="436"/>
      <c r="BH17" s="436"/>
      <c r="BI17" s="436"/>
      <c r="BJ17" s="436"/>
      <c r="BK17" s="436"/>
      <c r="BL17" s="436"/>
      <c r="BM17" s="437"/>
      <c r="BN17" s="438">
        <v>1994982</v>
      </c>
      <c r="BO17" s="439"/>
      <c r="BP17" s="439"/>
      <c r="BQ17" s="439"/>
      <c r="BR17" s="439"/>
      <c r="BS17" s="439"/>
      <c r="BT17" s="439"/>
      <c r="BU17" s="440"/>
      <c r="BV17" s="438">
        <v>1937889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163</v>
      </c>
      <c r="C18" s="450"/>
      <c r="D18" s="450"/>
      <c r="E18" s="522"/>
      <c r="F18" s="522"/>
      <c r="G18" s="522"/>
      <c r="H18" s="522"/>
      <c r="I18" s="522"/>
      <c r="J18" s="522"/>
      <c r="K18" s="522"/>
      <c r="L18" s="523">
        <v>120.28</v>
      </c>
      <c r="M18" s="523"/>
      <c r="N18" s="523"/>
      <c r="O18" s="523"/>
      <c r="P18" s="523"/>
      <c r="Q18" s="523"/>
      <c r="R18" s="524"/>
      <c r="S18" s="524"/>
      <c r="T18" s="524"/>
      <c r="U18" s="524"/>
      <c r="V18" s="525"/>
      <c r="W18" s="419"/>
      <c r="X18" s="420"/>
      <c r="Y18" s="420"/>
      <c r="Z18" s="420"/>
      <c r="AA18" s="420"/>
      <c r="AB18" s="411"/>
      <c r="AC18" s="526">
        <v>43.4</v>
      </c>
      <c r="AD18" s="527"/>
      <c r="AE18" s="527"/>
      <c r="AF18" s="527"/>
      <c r="AG18" s="528"/>
      <c r="AH18" s="526">
        <v>43.3</v>
      </c>
      <c r="AI18" s="527"/>
      <c r="AJ18" s="527"/>
      <c r="AK18" s="527"/>
      <c r="AL18" s="529"/>
      <c r="AM18" s="430"/>
      <c r="AN18" s="431"/>
      <c r="AO18" s="431"/>
      <c r="AP18" s="431"/>
      <c r="AQ18" s="431"/>
      <c r="AR18" s="431"/>
      <c r="AS18" s="431"/>
      <c r="AT18" s="432"/>
      <c r="AU18" s="433"/>
      <c r="AV18" s="434"/>
      <c r="AW18" s="434"/>
      <c r="AX18" s="434"/>
      <c r="AY18" s="435" t="s">
        <v>164</v>
      </c>
      <c r="AZ18" s="436"/>
      <c r="BA18" s="436"/>
      <c r="BB18" s="436"/>
      <c r="BC18" s="436"/>
      <c r="BD18" s="436"/>
      <c r="BE18" s="436"/>
      <c r="BF18" s="436"/>
      <c r="BG18" s="436"/>
      <c r="BH18" s="436"/>
      <c r="BI18" s="436"/>
      <c r="BJ18" s="436"/>
      <c r="BK18" s="436"/>
      <c r="BL18" s="436"/>
      <c r="BM18" s="437"/>
      <c r="BN18" s="438">
        <v>4607243</v>
      </c>
      <c r="BO18" s="439"/>
      <c r="BP18" s="439"/>
      <c r="BQ18" s="439"/>
      <c r="BR18" s="439"/>
      <c r="BS18" s="439"/>
      <c r="BT18" s="439"/>
      <c r="BU18" s="440"/>
      <c r="BV18" s="438">
        <v>4630181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165</v>
      </c>
      <c r="C19" s="450"/>
      <c r="D19" s="450"/>
      <c r="E19" s="522"/>
      <c r="F19" s="522"/>
      <c r="G19" s="522"/>
      <c r="H19" s="522"/>
      <c r="I19" s="522"/>
      <c r="J19" s="522"/>
      <c r="K19" s="522"/>
      <c r="L19" s="530">
        <v>98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166</v>
      </c>
      <c r="AZ19" s="436"/>
      <c r="BA19" s="436"/>
      <c r="BB19" s="436"/>
      <c r="BC19" s="436"/>
      <c r="BD19" s="436"/>
      <c r="BE19" s="436"/>
      <c r="BF19" s="436"/>
      <c r="BG19" s="436"/>
      <c r="BH19" s="436"/>
      <c r="BI19" s="436"/>
      <c r="BJ19" s="436"/>
      <c r="BK19" s="436"/>
      <c r="BL19" s="436"/>
      <c r="BM19" s="437"/>
      <c r="BN19" s="438">
        <v>6969715</v>
      </c>
      <c r="BO19" s="439"/>
      <c r="BP19" s="439"/>
      <c r="BQ19" s="439"/>
      <c r="BR19" s="439"/>
      <c r="BS19" s="439"/>
      <c r="BT19" s="439"/>
      <c r="BU19" s="440"/>
      <c r="BV19" s="438">
        <v>7118057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167</v>
      </c>
      <c r="C20" s="450"/>
      <c r="D20" s="450"/>
      <c r="E20" s="522"/>
      <c r="F20" s="522"/>
      <c r="G20" s="522"/>
      <c r="H20" s="522"/>
      <c r="I20" s="522"/>
      <c r="J20" s="522"/>
      <c r="K20" s="522"/>
      <c r="L20" s="530">
        <v>4277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168</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169</v>
      </c>
      <c r="C22" s="551"/>
      <c r="D22" s="552"/>
      <c r="E22" s="413" t="s">
        <v>1</v>
      </c>
      <c r="F22" s="418"/>
      <c r="G22" s="418"/>
      <c r="H22" s="418"/>
      <c r="I22" s="418"/>
      <c r="J22" s="418"/>
      <c r="K22" s="408"/>
      <c r="L22" s="413" t="s">
        <v>170</v>
      </c>
      <c r="M22" s="418"/>
      <c r="N22" s="418"/>
      <c r="O22" s="418"/>
      <c r="P22" s="408"/>
      <c r="Q22" s="559" t="s">
        <v>171</v>
      </c>
      <c r="R22" s="560"/>
      <c r="S22" s="560"/>
      <c r="T22" s="560"/>
      <c r="U22" s="560"/>
      <c r="V22" s="561"/>
      <c r="W22" s="565" t="s">
        <v>172</v>
      </c>
      <c r="X22" s="551"/>
      <c r="Y22" s="552"/>
      <c r="Z22" s="413" t="s">
        <v>1</v>
      </c>
      <c r="AA22" s="418"/>
      <c r="AB22" s="418"/>
      <c r="AC22" s="418"/>
      <c r="AD22" s="418"/>
      <c r="AE22" s="418"/>
      <c r="AF22" s="418"/>
      <c r="AG22" s="408"/>
      <c r="AH22" s="570" t="s">
        <v>173</v>
      </c>
      <c r="AI22" s="418"/>
      <c r="AJ22" s="418"/>
      <c r="AK22" s="418"/>
      <c r="AL22" s="408"/>
      <c r="AM22" s="570" t="s">
        <v>174</v>
      </c>
      <c r="AN22" s="571"/>
      <c r="AO22" s="571"/>
      <c r="AP22" s="571"/>
      <c r="AQ22" s="571"/>
      <c r="AR22" s="572"/>
      <c r="AS22" s="559" t="s">
        <v>171</v>
      </c>
      <c r="AT22" s="560"/>
      <c r="AU22" s="560"/>
      <c r="AV22" s="560"/>
      <c r="AW22" s="560"/>
      <c r="AX22" s="576"/>
      <c r="AY22" s="367" t="s">
        <v>175</v>
      </c>
      <c r="AZ22" s="368"/>
      <c r="BA22" s="368"/>
      <c r="BB22" s="368"/>
      <c r="BC22" s="368"/>
      <c r="BD22" s="368"/>
      <c r="BE22" s="368"/>
      <c r="BF22" s="368"/>
      <c r="BG22" s="368"/>
      <c r="BH22" s="368"/>
      <c r="BI22" s="368"/>
      <c r="BJ22" s="368"/>
      <c r="BK22" s="368"/>
      <c r="BL22" s="368"/>
      <c r="BM22" s="369"/>
      <c r="BN22" s="370">
        <v>10429289</v>
      </c>
      <c r="BO22" s="371"/>
      <c r="BP22" s="371"/>
      <c r="BQ22" s="371"/>
      <c r="BR22" s="371"/>
      <c r="BS22" s="371"/>
      <c r="BT22" s="371"/>
      <c r="BU22" s="372"/>
      <c r="BV22" s="370">
        <v>10793489</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176</v>
      </c>
      <c r="AZ23" s="436"/>
      <c r="BA23" s="436"/>
      <c r="BB23" s="436"/>
      <c r="BC23" s="436"/>
      <c r="BD23" s="436"/>
      <c r="BE23" s="436"/>
      <c r="BF23" s="436"/>
      <c r="BG23" s="436"/>
      <c r="BH23" s="436"/>
      <c r="BI23" s="436"/>
      <c r="BJ23" s="436"/>
      <c r="BK23" s="436"/>
      <c r="BL23" s="436"/>
      <c r="BM23" s="437"/>
      <c r="BN23" s="438">
        <v>8969307</v>
      </c>
      <c r="BO23" s="439"/>
      <c r="BP23" s="439"/>
      <c r="BQ23" s="439"/>
      <c r="BR23" s="439"/>
      <c r="BS23" s="439"/>
      <c r="BT23" s="439"/>
      <c r="BU23" s="440"/>
      <c r="BV23" s="438">
        <v>9240609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177</v>
      </c>
      <c r="F24" s="431"/>
      <c r="G24" s="431"/>
      <c r="H24" s="431"/>
      <c r="I24" s="431"/>
      <c r="J24" s="431"/>
      <c r="K24" s="432"/>
      <c r="L24" s="458">
        <v>1</v>
      </c>
      <c r="M24" s="459"/>
      <c r="N24" s="459"/>
      <c r="O24" s="459"/>
      <c r="P24" s="501"/>
      <c r="Q24" s="458">
        <v>7200</v>
      </c>
      <c r="R24" s="459"/>
      <c r="S24" s="459"/>
      <c r="T24" s="459"/>
      <c r="U24" s="459"/>
      <c r="V24" s="501"/>
      <c r="W24" s="566"/>
      <c r="X24" s="554"/>
      <c r="Y24" s="555"/>
      <c r="Z24" s="457" t="s">
        <v>178</v>
      </c>
      <c r="AA24" s="431"/>
      <c r="AB24" s="431"/>
      <c r="AC24" s="431"/>
      <c r="AD24" s="431"/>
      <c r="AE24" s="431"/>
      <c r="AF24" s="431"/>
      <c r="AG24" s="432"/>
      <c r="AH24" s="458">
        <v>117</v>
      </c>
      <c r="AI24" s="459"/>
      <c r="AJ24" s="459"/>
      <c r="AK24" s="459"/>
      <c r="AL24" s="501"/>
      <c r="AM24" s="458">
        <v>338715</v>
      </c>
      <c r="AN24" s="459"/>
      <c r="AO24" s="459"/>
      <c r="AP24" s="459"/>
      <c r="AQ24" s="459"/>
      <c r="AR24" s="501"/>
      <c r="AS24" s="458">
        <v>2895</v>
      </c>
      <c r="AT24" s="459"/>
      <c r="AU24" s="459"/>
      <c r="AV24" s="459"/>
      <c r="AW24" s="459"/>
      <c r="AX24" s="460"/>
      <c r="AY24" s="544" t="s">
        <v>179</v>
      </c>
      <c r="AZ24" s="545"/>
      <c r="BA24" s="545"/>
      <c r="BB24" s="545"/>
      <c r="BC24" s="545"/>
      <c r="BD24" s="545"/>
      <c r="BE24" s="545"/>
      <c r="BF24" s="545"/>
      <c r="BG24" s="545"/>
      <c r="BH24" s="545"/>
      <c r="BI24" s="545"/>
      <c r="BJ24" s="545"/>
      <c r="BK24" s="545"/>
      <c r="BL24" s="545"/>
      <c r="BM24" s="546"/>
      <c r="BN24" s="438">
        <v>7378903</v>
      </c>
      <c r="BO24" s="439"/>
      <c r="BP24" s="439"/>
      <c r="BQ24" s="439"/>
      <c r="BR24" s="439"/>
      <c r="BS24" s="439"/>
      <c r="BT24" s="439"/>
      <c r="BU24" s="440"/>
      <c r="BV24" s="438">
        <v>7462717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180</v>
      </c>
      <c r="F25" s="431"/>
      <c r="G25" s="431"/>
      <c r="H25" s="431"/>
      <c r="I25" s="431"/>
      <c r="J25" s="431"/>
      <c r="K25" s="432"/>
      <c r="L25" s="458">
        <v>1</v>
      </c>
      <c r="M25" s="459"/>
      <c r="N25" s="459"/>
      <c r="O25" s="459"/>
      <c r="P25" s="501"/>
      <c r="Q25" s="458">
        <v>5900</v>
      </c>
      <c r="R25" s="459"/>
      <c r="S25" s="459"/>
      <c r="T25" s="459"/>
      <c r="U25" s="459"/>
      <c r="V25" s="501"/>
      <c r="W25" s="566"/>
      <c r="X25" s="554"/>
      <c r="Y25" s="555"/>
      <c r="Z25" s="457" t="s">
        <v>181</v>
      </c>
      <c r="AA25" s="431"/>
      <c r="AB25" s="431"/>
      <c r="AC25" s="431"/>
      <c r="AD25" s="431"/>
      <c r="AE25" s="431"/>
      <c r="AF25" s="431"/>
      <c r="AG25" s="432"/>
      <c r="AH25" s="458" t="s">
        <v>144</v>
      </c>
      <c r="AI25" s="459"/>
      <c r="AJ25" s="459"/>
      <c r="AK25" s="459"/>
      <c r="AL25" s="501"/>
      <c r="AM25" s="458" t="s">
        <v>144</v>
      </c>
      <c r="AN25" s="459"/>
      <c r="AO25" s="459"/>
      <c r="AP25" s="459"/>
      <c r="AQ25" s="459"/>
      <c r="AR25" s="501"/>
      <c r="AS25" s="458" t="s">
        <v>144</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7787</v>
      </c>
      <c r="BO25" s="371"/>
      <c r="BP25" s="371"/>
      <c r="BQ25" s="371"/>
      <c r="BR25" s="371"/>
      <c r="BS25" s="371"/>
      <c r="BT25" s="371"/>
      <c r="BU25" s="372"/>
      <c r="BV25" s="370">
        <v>20198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183</v>
      </c>
      <c r="F26" s="431"/>
      <c r="G26" s="431"/>
      <c r="H26" s="431"/>
      <c r="I26" s="431"/>
      <c r="J26" s="431"/>
      <c r="K26" s="432"/>
      <c r="L26" s="458">
        <v>1</v>
      </c>
      <c r="M26" s="459"/>
      <c r="N26" s="459"/>
      <c r="O26" s="459"/>
      <c r="P26" s="501"/>
      <c r="Q26" s="458">
        <v>5300</v>
      </c>
      <c r="R26" s="459"/>
      <c r="S26" s="459"/>
      <c r="T26" s="459"/>
      <c r="U26" s="459"/>
      <c r="V26" s="501"/>
      <c r="W26" s="566"/>
      <c r="X26" s="554"/>
      <c r="Y26" s="555"/>
      <c r="Z26" s="457" t="s">
        <v>184</v>
      </c>
      <c r="AA26" s="578"/>
      <c r="AB26" s="578"/>
      <c r="AC26" s="578"/>
      <c r="AD26" s="578"/>
      <c r="AE26" s="578"/>
      <c r="AF26" s="578"/>
      <c r="AG26" s="579"/>
      <c r="AH26" s="458">
        <v>2</v>
      </c>
      <c r="AI26" s="459"/>
      <c r="AJ26" s="459"/>
      <c r="AK26" s="459"/>
      <c r="AL26" s="501"/>
      <c r="AM26" s="458" t="s">
        <v>185</v>
      </c>
      <c r="AN26" s="459"/>
      <c r="AO26" s="459"/>
      <c r="AP26" s="459"/>
      <c r="AQ26" s="459"/>
      <c r="AR26" s="501"/>
      <c r="AS26" s="458" t="s">
        <v>185</v>
      </c>
      <c r="AT26" s="459"/>
      <c r="AU26" s="459"/>
      <c r="AV26" s="459"/>
      <c r="AW26" s="459"/>
      <c r="AX26" s="460"/>
      <c r="AY26" s="441" t="s">
        <v>186</v>
      </c>
      <c r="AZ26" s="442"/>
      <c r="BA26" s="442"/>
      <c r="BB26" s="442"/>
      <c r="BC26" s="442"/>
      <c r="BD26" s="442"/>
      <c r="BE26" s="442"/>
      <c r="BF26" s="442"/>
      <c r="BG26" s="442"/>
      <c r="BH26" s="442"/>
      <c r="BI26" s="442"/>
      <c r="BJ26" s="442"/>
      <c r="BK26" s="442"/>
      <c r="BL26" s="442"/>
      <c r="BM26" s="443"/>
      <c r="BN26" s="438" t="s">
        <v>144</v>
      </c>
      <c r="BO26" s="439"/>
      <c r="BP26" s="439"/>
      <c r="BQ26" s="439"/>
      <c r="BR26" s="439"/>
      <c r="BS26" s="439"/>
      <c r="BT26" s="439"/>
      <c r="BU26" s="440"/>
      <c r="BV26" s="438" t="s">
        <v>144</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187</v>
      </c>
      <c r="F27" s="431"/>
      <c r="G27" s="431"/>
      <c r="H27" s="431"/>
      <c r="I27" s="431"/>
      <c r="J27" s="431"/>
      <c r="K27" s="432"/>
      <c r="L27" s="458">
        <v>1</v>
      </c>
      <c r="M27" s="459"/>
      <c r="N27" s="459"/>
      <c r="O27" s="459"/>
      <c r="P27" s="501"/>
      <c r="Q27" s="458">
        <v>2800</v>
      </c>
      <c r="R27" s="459"/>
      <c r="S27" s="459"/>
      <c r="T27" s="459"/>
      <c r="U27" s="459"/>
      <c r="V27" s="501"/>
      <c r="W27" s="566"/>
      <c r="X27" s="554"/>
      <c r="Y27" s="555"/>
      <c r="Z27" s="457" t="s">
        <v>188</v>
      </c>
      <c r="AA27" s="431"/>
      <c r="AB27" s="431"/>
      <c r="AC27" s="431"/>
      <c r="AD27" s="431"/>
      <c r="AE27" s="431"/>
      <c r="AF27" s="431"/>
      <c r="AG27" s="432"/>
      <c r="AH27" s="458">
        <v>2</v>
      </c>
      <c r="AI27" s="459"/>
      <c r="AJ27" s="459"/>
      <c r="AK27" s="459"/>
      <c r="AL27" s="501"/>
      <c r="AM27" s="458" t="s">
        <v>189</v>
      </c>
      <c r="AN27" s="459"/>
      <c r="AO27" s="459"/>
      <c r="AP27" s="459"/>
      <c r="AQ27" s="459"/>
      <c r="AR27" s="501"/>
      <c r="AS27" s="458" t="s">
        <v>185</v>
      </c>
      <c r="AT27" s="459"/>
      <c r="AU27" s="459"/>
      <c r="AV27" s="459"/>
      <c r="AW27" s="459"/>
      <c r="AX27" s="460"/>
      <c r="AY27" s="502" t="s">
        <v>190</v>
      </c>
      <c r="AZ27" s="503"/>
      <c r="BA27" s="503"/>
      <c r="BB27" s="503"/>
      <c r="BC27" s="503"/>
      <c r="BD27" s="503"/>
      <c r="BE27" s="503"/>
      <c r="BF27" s="503"/>
      <c r="BG27" s="503"/>
      <c r="BH27" s="503"/>
      <c r="BI27" s="503"/>
      <c r="BJ27" s="503"/>
      <c r="BK27" s="503"/>
      <c r="BL27" s="503"/>
      <c r="BM27" s="504"/>
      <c r="BN27" s="547">
        <v>486722</v>
      </c>
      <c r="BO27" s="548"/>
      <c r="BP27" s="548"/>
      <c r="BQ27" s="548"/>
      <c r="BR27" s="548"/>
      <c r="BS27" s="548"/>
      <c r="BT27" s="548"/>
      <c r="BU27" s="549"/>
      <c r="BV27" s="547">
        <v>486722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191</v>
      </c>
      <c r="F28" s="431"/>
      <c r="G28" s="431"/>
      <c r="H28" s="431"/>
      <c r="I28" s="431"/>
      <c r="J28" s="431"/>
      <c r="K28" s="432"/>
      <c r="L28" s="458">
        <v>1</v>
      </c>
      <c r="M28" s="459"/>
      <c r="N28" s="459"/>
      <c r="O28" s="459"/>
      <c r="P28" s="501"/>
      <c r="Q28" s="458">
        <v>2200</v>
      </c>
      <c r="R28" s="459"/>
      <c r="S28" s="459"/>
      <c r="T28" s="459"/>
      <c r="U28" s="459"/>
      <c r="V28" s="501"/>
      <c r="W28" s="566"/>
      <c r="X28" s="554"/>
      <c r="Y28" s="555"/>
      <c r="Z28" s="457" t="s">
        <v>192</v>
      </c>
      <c r="AA28" s="431"/>
      <c r="AB28" s="431"/>
      <c r="AC28" s="431"/>
      <c r="AD28" s="431"/>
      <c r="AE28" s="431"/>
      <c r="AF28" s="431"/>
      <c r="AG28" s="432"/>
      <c r="AH28" s="458" t="s">
        <v>144</v>
      </c>
      <c r="AI28" s="459"/>
      <c r="AJ28" s="459"/>
      <c r="AK28" s="459"/>
      <c r="AL28" s="501"/>
      <c r="AM28" s="458" t="s">
        <v>144</v>
      </c>
      <c r="AN28" s="459"/>
      <c r="AO28" s="459"/>
      <c r="AP28" s="459"/>
      <c r="AQ28" s="459"/>
      <c r="AR28" s="501"/>
      <c r="AS28" s="458" t="s">
        <v>144</v>
      </c>
      <c r="AT28" s="459"/>
      <c r="AU28" s="459"/>
      <c r="AV28" s="459"/>
      <c r="AW28" s="459"/>
      <c r="AX28" s="460"/>
      <c r="AY28" s="580" t="s">
        <v>193</v>
      </c>
      <c r="AZ28" s="581"/>
      <c r="BA28" s="581"/>
      <c r="BB28" s="582"/>
      <c r="BC28" s="367" t="s">
        <v>50</v>
      </c>
      <c r="BD28" s="368"/>
      <c r="BE28" s="368"/>
      <c r="BF28" s="368"/>
      <c r="BG28" s="368"/>
      <c r="BH28" s="368"/>
      <c r="BI28" s="368"/>
      <c r="BJ28" s="368"/>
      <c r="BK28" s="368"/>
      <c r="BL28" s="368"/>
      <c r="BM28" s="369"/>
      <c r="BN28" s="370">
        <v>1484953</v>
      </c>
      <c r="BO28" s="371"/>
      <c r="BP28" s="371"/>
      <c r="BQ28" s="371"/>
      <c r="BR28" s="371"/>
      <c r="BS28" s="371"/>
      <c r="BT28" s="371"/>
      <c r="BU28" s="372"/>
      <c r="BV28" s="370">
        <v>1484629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194</v>
      </c>
      <c r="F29" s="431"/>
      <c r="G29" s="431"/>
      <c r="H29" s="431"/>
      <c r="I29" s="431"/>
      <c r="J29" s="431"/>
      <c r="K29" s="432"/>
      <c r="L29" s="458">
        <v>12</v>
      </c>
      <c r="M29" s="459"/>
      <c r="N29" s="459"/>
      <c r="O29" s="459"/>
      <c r="P29" s="501"/>
      <c r="Q29" s="458">
        <v>2000</v>
      </c>
      <c r="R29" s="459"/>
      <c r="S29" s="459"/>
      <c r="T29" s="459"/>
      <c r="U29" s="459"/>
      <c r="V29" s="501"/>
      <c r="W29" s="567"/>
      <c r="X29" s="568"/>
      <c r="Y29" s="569"/>
      <c r="Z29" s="457" t="s">
        <v>195</v>
      </c>
      <c r="AA29" s="431"/>
      <c r="AB29" s="431"/>
      <c r="AC29" s="431"/>
      <c r="AD29" s="431"/>
      <c r="AE29" s="431"/>
      <c r="AF29" s="431"/>
      <c r="AG29" s="432"/>
      <c r="AH29" s="458">
        <v>119</v>
      </c>
      <c r="AI29" s="459"/>
      <c r="AJ29" s="459"/>
      <c r="AK29" s="459"/>
      <c r="AL29" s="501"/>
      <c r="AM29" s="458">
        <v>345745</v>
      </c>
      <c r="AN29" s="459"/>
      <c r="AO29" s="459"/>
      <c r="AP29" s="459"/>
      <c r="AQ29" s="459"/>
      <c r="AR29" s="501"/>
      <c r="AS29" s="458">
        <v>2905</v>
      </c>
      <c r="AT29" s="459"/>
      <c r="AU29" s="459"/>
      <c r="AV29" s="459"/>
      <c r="AW29" s="459"/>
      <c r="AX29" s="460"/>
      <c r="AY29" s="583"/>
      <c r="AZ29" s="584"/>
      <c r="BA29" s="584"/>
      <c r="BB29" s="585"/>
      <c r="BC29" s="435" t="s">
        <v>196</v>
      </c>
      <c r="BD29" s="436"/>
      <c r="BE29" s="436"/>
      <c r="BF29" s="436"/>
      <c r="BG29" s="436"/>
      <c r="BH29" s="436"/>
      <c r="BI29" s="436"/>
      <c r="BJ29" s="436"/>
      <c r="BK29" s="436"/>
      <c r="BL29" s="436"/>
      <c r="BM29" s="437"/>
      <c r="BN29" s="438">
        <v>1043398</v>
      </c>
      <c r="BO29" s="439"/>
      <c r="BP29" s="439"/>
      <c r="BQ29" s="439"/>
      <c r="BR29" s="439"/>
      <c r="BS29" s="439"/>
      <c r="BT29" s="439"/>
      <c r="BU29" s="440"/>
      <c r="BV29" s="438">
        <v>538354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197</v>
      </c>
      <c r="X30" s="594"/>
      <c r="Y30" s="594"/>
      <c r="Z30" s="594"/>
      <c r="AA30" s="594"/>
      <c r="AB30" s="594"/>
      <c r="AC30" s="594"/>
      <c r="AD30" s="594"/>
      <c r="AE30" s="594"/>
      <c r="AF30" s="594"/>
      <c r="AG30" s="595"/>
      <c r="AH30" s="526">
        <v>94.1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3892812</v>
      </c>
      <c r="BO30" s="548"/>
      <c r="BP30" s="548"/>
      <c r="BQ30" s="548"/>
      <c r="BR30" s="548"/>
      <c r="BS30" s="548"/>
      <c r="BT30" s="548"/>
      <c r="BU30" s="549"/>
      <c r="BV30" s="547">
        <v>3891657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198</v>
      </c>
      <c r="D32" s="589"/>
      <c r="E32" s="589"/>
      <c r="F32" s="589"/>
      <c r="G32" s="589"/>
      <c r="H32" s="589"/>
      <c r="I32" s="589"/>
      <c r="J32" s="589"/>
      <c r="K32" s="589"/>
      <c r="L32" s="589"/>
      <c r="M32" s="589"/>
      <c r="N32" s="589"/>
      <c r="O32" s="589"/>
      <c r="P32" s="589"/>
      <c r="Q32" s="589"/>
      <c r="R32" s="589"/>
      <c r="S32" s="589"/>
      <c r="U32" s="442" t="s">
        <v>199</v>
      </c>
      <c r="V32" s="442"/>
      <c r="W32" s="442"/>
      <c r="X32" s="442"/>
      <c r="Y32" s="442"/>
      <c r="Z32" s="442"/>
      <c r="AA32" s="442"/>
      <c r="AB32" s="442"/>
      <c r="AC32" s="442"/>
      <c r="AD32" s="442"/>
      <c r="AE32" s="442"/>
      <c r="AF32" s="442"/>
      <c r="AG32" s="442"/>
      <c r="AH32" s="442"/>
      <c r="AI32" s="442"/>
      <c r="AJ32" s="442"/>
      <c r="AK32" s="442"/>
      <c r="AM32" s="442" t="s">
        <v>200</v>
      </c>
      <c r="AN32" s="442"/>
      <c r="AO32" s="442"/>
      <c r="AP32" s="442"/>
      <c r="AQ32" s="442"/>
      <c r="AR32" s="442"/>
      <c r="AS32" s="442"/>
      <c r="AT32" s="442"/>
      <c r="AU32" s="442"/>
      <c r="AV32" s="442"/>
      <c r="AW32" s="442"/>
      <c r="AX32" s="442"/>
      <c r="AY32" s="442"/>
      <c r="AZ32" s="442"/>
      <c r="BA32" s="442"/>
      <c r="BB32" s="442"/>
      <c r="BC32" s="442"/>
      <c r="BE32" s="442" t="s">
        <v>201</v>
      </c>
      <c r="BF32" s="442"/>
      <c r="BG32" s="442"/>
      <c r="BH32" s="442"/>
      <c r="BI32" s="442"/>
      <c r="BJ32" s="442"/>
      <c r="BK32" s="442"/>
      <c r="BL32" s="442"/>
      <c r="BM32" s="442"/>
      <c r="BN32" s="442"/>
      <c r="BO32" s="442"/>
      <c r="BP32" s="442"/>
      <c r="BQ32" s="442"/>
      <c r="BR32" s="442"/>
      <c r="BS32" s="442"/>
      <c r="BT32" s="442"/>
      <c r="BU32" s="442"/>
      <c r="BW32" s="442" t="s">
        <v>202</v>
      </c>
      <c r="BX32" s="442"/>
      <c r="BY32" s="442"/>
      <c r="BZ32" s="442"/>
      <c r="CA32" s="442"/>
      <c r="CB32" s="442"/>
      <c r="CC32" s="442"/>
      <c r="CD32" s="442"/>
      <c r="CE32" s="442"/>
      <c r="CF32" s="442"/>
      <c r="CG32" s="442"/>
      <c r="CH32" s="442"/>
      <c r="CI32" s="442"/>
      <c r="CJ32" s="442"/>
      <c r="CK32" s="442"/>
      <c r="CL32" s="442"/>
      <c r="CM32" s="442"/>
      <c r="CO32" s="442" t="s">
        <v>203</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204</v>
      </c>
      <c r="D33" s="425"/>
      <c r="E33" s="396" t="s">
        <v>205</v>
      </c>
      <c r="F33" s="396"/>
      <c r="G33" s="396"/>
      <c r="H33" s="396"/>
      <c r="I33" s="396"/>
      <c r="J33" s="396"/>
      <c r="K33" s="396"/>
      <c r="L33" s="396"/>
      <c r="M33" s="396"/>
      <c r="N33" s="396"/>
      <c r="O33" s="396"/>
      <c r="P33" s="396"/>
      <c r="Q33" s="396"/>
      <c r="R33" s="396"/>
      <c r="S33" s="396"/>
      <c r="T33" s="206"/>
      <c r="U33" s="425" t="s">
        <v>204</v>
      </c>
      <c r="V33" s="425"/>
      <c r="W33" s="396" t="s">
        <v>205</v>
      </c>
      <c r="X33" s="396"/>
      <c r="Y33" s="396"/>
      <c r="Z33" s="396"/>
      <c r="AA33" s="396"/>
      <c r="AB33" s="396"/>
      <c r="AC33" s="396"/>
      <c r="AD33" s="396"/>
      <c r="AE33" s="396"/>
      <c r="AF33" s="396"/>
      <c r="AG33" s="396"/>
      <c r="AH33" s="396"/>
      <c r="AI33" s="396"/>
      <c r="AJ33" s="396"/>
      <c r="AK33" s="396"/>
      <c r="AL33" s="206"/>
      <c r="AM33" s="425" t="s">
        <v>204</v>
      </c>
      <c r="AN33" s="425"/>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25" t="s">
        <v>206</v>
      </c>
      <c r="BX33" s="425"/>
      <c r="BY33" s="396" t="s">
        <v>208</v>
      </c>
      <c r="BZ33" s="396"/>
      <c r="CA33" s="396"/>
      <c r="CB33" s="396"/>
      <c r="CC33" s="396"/>
      <c r="CD33" s="396"/>
      <c r="CE33" s="396"/>
      <c r="CF33" s="396"/>
      <c r="CG33" s="396"/>
      <c r="CH33" s="396"/>
      <c r="CI33" s="396"/>
      <c r="CJ33" s="396"/>
      <c r="CK33" s="396"/>
      <c r="CL33" s="396"/>
      <c r="CM33" s="396"/>
      <c r="CN33" s="206"/>
      <c r="CO33" s="425" t="s">
        <v>204</v>
      </c>
      <c r="CP33" s="425"/>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日高広域消防事務組合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みなべ町開発公社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御坊日高老人福祉施設事務組合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御坊日高老人福祉施設事務組合（公営企業会計）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田辺市周辺衛生施設組合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公立紀南病院組合（公営企業会計）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和歌山県市町村総合事務組合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田辺周辺広域市町村圏組合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和歌山県地方税回収機構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和歌山県後期高齢者医療広域連合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BmtBT9ZdQtXXf5DgrRP4uqjZiaRmX3SN6AgjIG/P4eQ9pM7u2vCmKm/TWYmvpTkxwxWw2rTIK0upRD1eKU5FQ==" saltValue="LbnnXwECGqqpmHEclBKm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4" sqref="B24:Q2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1660295</v>
      </c>
      <c r="S5" s="613"/>
      <c r="T5" s="613"/>
      <c r="U5" s="613"/>
      <c r="V5" s="613"/>
      <c r="W5" s="613"/>
      <c r="X5" s="613"/>
      <c r="Y5" s="614"/>
      <c r="Z5" s="615">
        <v>16.7</v>
      </c>
      <c r="AA5" s="615"/>
      <c r="AB5" s="615"/>
      <c r="AC5" s="615"/>
      <c r="AD5" s="616">
        <v>1660295</v>
      </c>
      <c r="AE5" s="616"/>
      <c r="AF5" s="616"/>
      <c r="AG5" s="616"/>
      <c r="AH5" s="616"/>
      <c r="AI5" s="616"/>
      <c r="AJ5" s="616"/>
      <c r="AK5" s="616"/>
      <c r="AL5" s="617">
        <v>31.5</v>
      </c>
      <c r="AM5" s="618"/>
      <c r="AN5" s="618"/>
      <c r="AO5" s="619"/>
      <c r="AP5" s="609" t="s">
        <v>234</v>
      </c>
      <c r="AQ5" s="610"/>
      <c r="AR5" s="610"/>
      <c r="AS5" s="610"/>
      <c r="AT5" s="610"/>
      <c r="AU5" s="610"/>
      <c r="AV5" s="610"/>
      <c r="AW5" s="610"/>
      <c r="AX5" s="610"/>
      <c r="AY5" s="610"/>
      <c r="AZ5" s="610"/>
      <c r="BA5" s="610"/>
      <c r="BB5" s="610"/>
      <c r="BC5" s="610"/>
      <c r="BD5" s="610"/>
      <c r="BE5" s="610"/>
      <c r="BF5" s="611"/>
      <c r="BG5" s="623">
        <v>1639739</v>
      </c>
      <c r="BH5" s="624"/>
      <c r="BI5" s="624"/>
      <c r="BJ5" s="624"/>
      <c r="BK5" s="624"/>
      <c r="BL5" s="624"/>
      <c r="BM5" s="624"/>
      <c r="BN5" s="625"/>
      <c r="BO5" s="626">
        <v>98.8</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88594</v>
      </c>
      <c r="S6" s="624"/>
      <c r="T6" s="624"/>
      <c r="U6" s="624"/>
      <c r="V6" s="624"/>
      <c r="W6" s="624"/>
      <c r="X6" s="624"/>
      <c r="Y6" s="625"/>
      <c r="Z6" s="626">
        <v>0.9</v>
      </c>
      <c r="AA6" s="626"/>
      <c r="AB6" s="626"/>
      <c r="AC6" s="626"/>
      <c r="AD6" s="627">
        <v>88594</v>
      </c>
      <c r="AE6" s="627"/>
      <c r="AF6" s="627"/>
      <c r="AG6" s="627"/>
      <c r="AH6" s="627"/>
      <c r="AI6" s="627"/>
      <c r="AJ6" s="627"/>
      <c r="AK6" s="627"/>
      <c r="AL6" s="628">
        <v>1.7</v>
      </c>
      <c r="AM6" s="629"/>
      <c r="AN6" s="629"/>
      <c r="AO6" s="630"/>
      <c r="AP6" s="620" t="s">
        <v>240</v>
      </c>
      <c r="AQ6" s="621"/>
      <c r="AR6" s="621"/>
      <c r="AS6" s="621"/>
      <c r="AT6" s="621"/>
      <c r="AU6" s="621"/>
      <c r="AV6" s="621"/>
      <c r="AW6" s="621"/>
      <c r="AX6" s="621"/>
      <c r="AY6" s="621"/>
      <c r="AZ6" s="621"/>
      <c r="BA6" s="621"/>
      <c r="BB6" s="621"/>
      <c r="BC6" s="621"/>
      <c r="BD6" s="621"/>
      <c r="BE6" s="621"/>
      <c r="BF6" s="622"/>
      <c r="BG6" s="623">
        <v>1639739</v>
      </c>
      <c r="BH6" s="624"/>
      <c r="BI6" s="624"/>
      <c r="BJ6" s="624"/>
      <c r="BK6" s="624"/>
      <c r="BL6" s="624"/>
      <c r="BM6" s="624"/>
      <c r="BN6" s="625"/>
      <c r="BO6" s="626">
        <v>98.8</v>
      </c>
      <c r="BP6" s="626"/>
      <c r="BQ6" s="626"/>
      <c r="BR6" s="626"/>
      <c r="BS6" s="627" t="s">
        <v>134</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76936</v>
      </c>
      <c r="CS6" s="624"/>
      <c r="CT6" s="624"/>
      <c r="CU6" s="624"/>
      <c r="CV6" s="624"/>
      <c r="CW6" s="624"/>
      <c r="CX6" s="624"/>
      <c r="CY6" s="625"/>
      <c r="CZ6" s="617">
        <v>0.9</v>
      </c>
      <c r="DA6" s="618"/>
      <c r="DB6" s="618"/>
      <c r="DC6" s="634"/>
      <c r="DD6" s="632" t="s">
        <v>134</v>
      </c>
      <c r="DE6" s="624"/>
      <c r="DF6" s="624"/>
      <c r="DG6" s="624"/>
      <c r="DH6" s="624"/>
      <c r="DI6" s="624"/>
      <c r="DJ6" s="624"/>
      <c r="DK6" s="624"/>
      <c r="DL6" s="624"/>
      <c r="DM6" s="624"/>
      <c r="DN6" s="624"/>
      <c r="DO6" s="624"/>
      <c r="DP6" s="625"/>
      <c r="DQ6" s="632">
        <v>76936</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880</v>
      </c>
      <c r="S7" s="624"/>
      <c r="T7" s="624"/>
      <c r="U7" s="624"/>
      <c r="V7" s="624"/>
      <c r="W7" s="624"/>
      <c r="X7" s="624"/>
      <c r="Y7" s="625"/>
      <c r="Z7" s="626">
        <v>0</v>
      </c>
      <c r="AA7" s="626"/>
      <c r="AB7" s="626"/>
      <c r="AC7" s="626"/>
      <c r="AD7" s="627">
        <v>880</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734459</v>
      </c>
      <c r="BH7" s="624"/>
      <c r="BI7" s="624"/>
      <c r="BJ7" s="624"/>
      <c r="BK7" s="624"/>
      <c r="BL7" s="624"/>
      <c r="BM7" s="624"/>
      <c r="BN7" s="625"/>
      <c r="BO7" s="626">
        <v>44.2</v>
      </c>
      <c r="BP7" s="626"/>
      <c r="BQ7" s="626"/>
      <c r="BR7" s="626"/>
      <c r="BS7" s="627" t="s">
        <v>235</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1450448</v>
      </c>
      <c r="CS7" s="624"/>
      <c r="CT7" s="624"/>
      <c r="CU7" s="624"/>
      <c r="CV7" s="624"/>
      <c r="CW7" s="624"/>
      <c r="CX7" s="624"/>
      <c r="CY7" s="625"/>
      <c r="CZ7" s="626">
        <v>16.3</v>
      </c>
      <c r="DA7" s="626"/>
      <c r="DB7" s="626"/>
      <c r="DC7" s="626"/>
      <c r="DD7" s="632">
        <v>138060</v>
      </c>
      <c r="DE7" s="624"/>
      <c r="DF7" s="624"/>
      <c r="DG7" s="624"/>
      <c r="DH7" s="624"/>
      <c r="DI7" s="624"/>
      <c r="DJ7" s="624"/>
      <c r="DK7" s="624"/>
      <c r="DL7" s="624"/>
      <c r="DM7" s="624"/>
      <c r="DN7" s="624"/>
      <c r="DO7" s="624"/>
      <c r="DP7" s="625"/>
      <c r="DQ7" s="632">
        <v>1121187</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12663</v>
      </c>
      <c r="S8" s="624"/>
      <c r="T8" s="624"/>
      <c r="U8" s="624"/>
      <c r="V8" s="624"/>
      <c r="W8" s="624"/>
      <c r="X8" s="624"/>
      <c r="Y8" s="625"/>
      <c r="Z8" s="626">
        <v>0.1</v>
      </c>
      <c r="AA8" s="626"/>
      <c r="AB8" s="626"/>
      <c r="AC8" s="626"/>
      <c r="AD8" s="627">
        <v>12663</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21466</v>
      </c>
      <c r="BH8" s="624"/>
      <c r="BI8" s="624"/>
      <c r="BJ8" s="624"/>
      <c r="BK8" s="624"/>
      <c r="BL8" s="624"/>
      <c r="BM8" s="624"/>
      <c r="BN8" s="625"/>
      <c r="BO8" s="626">
        <v>1.3</v>
      </c>
      <c r="BP8" s="626"/>
      <c r="BQ8" s="626"/>
      <c r="BR8" s="626"/>
      <c r="BS8" s="627" t="s">
        <v>134</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2093589</v>
      </c>
      <c r="CS8" s="624"/>
      <c r="CT8" s="624"/>
      <c r="CU8" s="624"/>
      <c r="CV8" s="624"/>
      <c r="CW8" s="624"/>
      <c r="CX8" s="624"/>
      <c r="CY8" s="625"/>
      <c r="CZ8" s="626">
        <v>23.5</v>
      </c>
      <c r="DA8" s="626"/>
      <c r="DB8" s="626"/>
      <c r="DC8" s="626"/>
      <c r="DD8" s="632">
        <v>3509</v>
      </c>
      <c r="DE8" s="624"/>
      <c r="DF8" s="624"/>
      <c r="DG8" s="624"/>
      <c r="DH8" s="624"/>
      <c r="DI8" s="624"/>
      <c r="DJ8" s="624"/>
      <c r="DK8" s="624"/>
      <c r="DL8" s="624"/>
      <c r="DM8" s="624"/>
      <c r="DN8" s="624"/>
      <c r="DO8" s="624"/>
      <c r="DP8" s="625"/>
      <c r="DQ8" s="632">
        <v>1121078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9081</v>
      </c>
      <c r="S9" s="624"/>
      <c r="T9" s="624"/>
      <c r="U9" s="624"/>
      <c r="V9" s="624"/>
      <c r="W9" s="624"/>
      <c r="X9" s="624"/>
      <c r="Y9" s="625"/>
      <c r="Z9" s="626">
        <v>0.1</v>
      </c>
      <c r="AA9" s="626"/>
      <c r="AB9" s="626"/>
      <c r="AC9" s="626"/>
      <c r="AD9" s="627">
        <v>9081</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654413</v>
      </c>
      <c r="BH9" s="624"/>
      <c r="BI9" s="624"/>
      <c r="BJ9" s="624"/>
      <c r="BK9" s="624"/>
      <c r="BL9" s="624"/>
      <c r="BM9" s="624"/>
      <c r="BN9" s="625"/>
      <c r="BO9" s="626">
        <v>39.4</v>
      </c>
      <c r="BP9" s="626"/>
      <c r="BQ9" s="626"/>
      <c r="BR9" s="626"/>
      <c r="BS9" s="627" t="s">
        <v>134</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708423</v>
      </c>
      <c r="CS9" s="624"/>
      <c r="CT9" s="624"/>
      <c r="CU9" s="624"/>
      <c r="CV9" s="624"/>
      <c r="CW9" s="624"/>
      <c r="CX9" s="624"/>
      <c r="CY9" s="625"/>
      <c r="CZ9" s="626">
        <v>8</v>
      </c>
      <c r="DA9" s="626"/>
      <c r="DB9" s="626"/>
      <c r="DC9" s="626"/>
      <c r="DD9" s="632">
        <v>97917</v>
      </c>
      <c r="DE9" s="624"/>
      <c r="DF9" s="624"/>
      <c r="DG9" s="624"/>
      <c r="DH9" s="624"/>
      <c r="DI9" s="624"/>
      <c r="DJ9" s="624"/>
      <c r="DK9" s="624"/>
      <c r="DL9" s="624"/>
      <c r="DM9" s="624"/>
      <c r="DN9" s="624"/>
      <c r="DO9" s="624"/>
      <c r="DP9" s="625"/>
      <c r="DQ9" s="632">
        <v>519653</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134</v>
      </c>
      <c r="S10" s="624"/>
      <c r="T10" s="624"/>
      <c r="U10" s="624"/>
      <c r="V10" s="624"/>
      <c r="W10" s="624"/>
      <c r="X10" s="624"/>
      <c r="Y10" s="625"/>
      <c r="Z10" s="626" t="s">
        <v>144</v>
      </c>
      <c r="AA10" s="626"/>
      <c r="AB10" s="626"/>
      <c r="AC10" s="626"/>
      <c r="AD10" s="627" t="s">
        <v>134</v>
      </c>
      <c r="AE10" s="627"/>
      <c r="AF10" s="627"/>
      <c r="AG10" s="627"/>
      <c r="AH10" s="627"/>
      <c r="AI10" s="627"/>
      <c r="AJ10" s="627"/>
      <c r="AK10" s="627"/>
      <c r="AL10" s="628" t="s">
        <v>235</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32452</v>
      </c>
      <c r="BH10" s="624"/>
      <c r="BI10" s="624"/>
      <c r="BJ10" s="624"/>
      <c r="BK10" s="624"/>
      <c r="BL10" s="624"/>
      <c r="BM10" s="624"/>
      <c r="BN10" s="625"/>
      <c r="BO10" s="626">
        <v>2</v>
      </c>
      <c r="BP10" s="626"/>
      <c r="BQ10" s="626"/>
      <c r="BR10" s="626"/>
      <c r="BS10" s="627" t="s">
        <v>134</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t="s">
        <v>235</v>
      </c>
      <c r="CS10" s="624"/>
      <c r="CT10" s="624"/>
      <c r="CU10" s="624"/>
      <c r="CV10" s="624"/>
      <c r="CW10" s="624"/>
      <c r="CX10" s="624"/>
      <c r="CY10" s="625"/>
      <c r="CZ10" s="626" t="s">
        <v>134</v>
      </c>
      <c r="DA10" s="626"/>
      <c r="DB10" s="626"/>
      <c r="DC10" s="626"/>
      <c r="DD10" s="632" t="s">
        <v>235</v>
      </c>
      <c r="DE10" s="624"/>
      <c r="DF10" s="624"/>
      <c r="DG10" s="624"/>
      <c r="DH10" s="624"/>
      <c r="DI10" s="624"/>
      <c r="DJ10" s="624"/>
      <c r="DK10" s="624"/>
      <c r="DL10" s="624"/>
      <c r="DM10" s="624"/>
      <c r="DN10" s="624"/>
      <c r="DO10" s="624"/>
      <c r="DP10" s="625"/>
      <c r="DQ10" s="632" t="s">
        <v>235</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287676</v>
      </c>
      <c r="S11" s="624"/>
      <c r="T11" s="624"/>
      <c r="U11" s="624"/>
      <c r="V11" s="624"/>
      <c r="W11" s="624"/>
      <c r="X11" s="624"/>
      <c r="Y11" s="625"/>
      <c r="Z11" s="628">
        <v>2.9</v>
      </c>
      <c r="AA11" s="629"/>
      <c r="AB11" s="629"/>
      <c r="AC11" s="635"/>
      <c r="AD11" s="632">
        <v>287676</v>
      </c>
      <c r="AE11" s="624"/>
      <c r="AF11" s="624"/>
      <c r="AG11" s="624"/>
      <c r="AH11" s="624"/>
      <c r="AI11" s="624"/>
      <c r="AJ11" s="624"/>
      <c r="AK11" s="625"/>
      <c r="AL11" s="628">
        <v>5.5</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26128</v>
      </c>
      <c r="BH11" s="624"/>
      <c r="BI11" s="624"/>
      <c r="BJ11" s="624"/>
      <c r="BK11" s="624"/>
      <c r="BL11" s="624"/>
      <c r="BM11" s="624"/>
      <c r="BN11" s="625"/>
      <c r="BO11" s="626">
        <v>1.6</v>
      </c>
      <c r="BP11" s="626"/>
      <c r="BQ11" s="626"/>
      <c r="BR11" s="626"/>
      <c r="BS11" s="627" t="s">
        <v>134</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589926</v>
      </c>
      <c r="CS11" s="624"/>
      <c r="CT11" s="624"/>
      <c r="CU11" s="624"/>
      <c r="CV11" s="624"/>
      <c r="CW11" s="624"/>
      <c r="CX11" s="624"/>
      <c r="CY11" s="625"/>
      <c r="CZ11" s="626">
        <v>6.6</v>
      </c>
      <c r="DA11" s="626"/>
      <c r="DB11" s="626"/>
      <c r="DC11" s="626"/>
      <c r="DD11" s="632">
        <v>178962</v>
      </c>
      <c r="DE11" s="624"/>
      <c r="DF11" s="624"/>
      <c r="DG11" s="624"/>
      <c r="DH11" s="624"/>
      <c r="DI11" s="624"/>
      <c r="DJ11" s="624"/>
      <c r="DK11" s="624"/>
      <c r="DL11" s="624"/>
      <c r="DM11" s="624"/>
      <c r="DN11" s="624"/>
      <c r="DO11" s="624"/>
      <c r="DP11" s="625"/>
      <c r="DQ11" s="632">
        <v>285768</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144</v>
      </c>
      <c r="S12" s="624"/>
      <c r="T12" s="624"/>
      <c r="U12" s="624"/>
      <c r="V12" s="624"/>
      <c r="W12" s="624"/>
      <c r="X12" s="624"/>
      <c r="Y12" s="625"/>
      <c r="Z12" s="626" t="s">
        <v>134</v>
      </c>
      <c r="AA12" s="626"/>
      <c r="AB12" s="626"/>
      <c r="AC12" s="626"/>
      <c r="AD12" s="627" t="s">
        <v>134</v>
      </c>
      <c r="AE12" s="627"/>
      <c r="AF12" s="627"/>
      <c r="AG12" s="627"/>
      <c r="AH12" s="627"/>
      <c r="AI12" s="627"/>
      <c r="AJ12" s="627"/>
      <c r="AK12" s="627"/>
      <c r="AL12" s="628" t="s">
        <v>134</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758116</v>
      </c>
      <c r="BH12" s="624"/>
      <c r="BI12" s="624"/>
      <c r="BJ12" s="624"/>
      <c r="BK12" s="624"/>
      <c r="BL12" s="624"/>
      <c r="BM12" s="624"/>
      <c r="BN12" s="625"/>
      <c r="BO12" s="626">
        <v>45.7</v>
      </c>
      <c r="BP12" s="626"/>
      <c r="BQ12" s="626"/>
      <c r="BR12" s="626"/>
      <c r="BS12" s="627" t="s">
        <v>144</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314541</v>
      </c>
      <c r="CS12" s="624"/>
      <c r="CT12" s="624"/>
      <c r="CU12" s="624"/>
      <c r="CV12" s="624"/>
      <c r="CW12" s="624"/>
      <c r="CX12" s="624"/>
      <c r="CY12" s="625"/>
      <c r="CZ12" s="626">
        <v>3.5</v>
      </c>
      <c r="DA12" s="626"/>
      <c r="DB12" s="626"/>
      <c r="DC12" s="626"/>
      <c r="DD12" s="632">
        <v>21889</v>
      </c>
      <c r="DE12" s="624"/>
      <c r="DF12" s="624"/>
      <c r="DG12" s="624"/>
      <c r="DH12" s="624"/>
      <c r="DI12" s="624"/>
      <c r="DJ12" s="624"/>
      <c r="DK12" s="624"/>
      <c r="DL12" s="624"/>
      <c r="DM12" s="624"/>
      <c r="DN12" s="624"/>
      <c r="DO12" s="624"/>
      <c r="DP12" s="625"/>
      <c r="DQ12" s="632">
        <v>85909</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134</v>
      </c>
      <c r="S13" s="624"/>
      <c r="T13" s="624"/>
      <c r="U13" s="624"/>
      <c r="V13" s="624"/>
      <c r="W13" s="624"/>
      <c r="X13" s="624"/>
      <c r="Y13" s="625"/>
      <c r="Z13" s="626" t="s">
        <v>134</v>
      </c>
      <c r="AA13" s="626"/>
      <c r="AB13" s="626"/>
      <c r="AC13" s="626"/>
      <c r="AD13" s="627" t="s">
        <v>134</v>
      </c>
      <c r="AE13" s="627"/>
      <c r="AF13" s="627"/>
      <c r="AG13" s="627"/>
      <c r="AH13" s="627"/>
      <c r="AI13" s="627"/>
      <c r="AJ13" s="627"/>
      <c r="AK13" s="627"/>
      <c r="AL13" s="628" t="s">
        <v>134</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757884</v>
      </c>
      <c r="BH13" s="624"/>
      <c r="BI13" s="624"/>
      <c r="BJ13" s="624"/>
      <c r="BK13" s="624"/>
      <c r="BL13" s="624"/>
      <c r="BM13" s="624"/>
      <c r="BN13" s="625"/>
      <c r="BO13" s="626">
        <v>45.6</v>
      </c>
      <c r="BP13" s="626"/>
      <c r="BQ13" s="626"/>
      <c r="BR13" s="626"/>
      <c r="BS13" s="627" t="s">
        <v>134</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1164333</v>
      </c>
      <c r="CS13" s="624"/>
      <c r="CT13" s="624"/>
      <c r="CU13" s="624"/>
      <c r="CV13" s="624"/>
      <c r="CW13" s="624"/>
      <c r="CX13" s="624"/>
      <c r="CY13" s="625"/>
      <c r="CZ13" s="626">
        <v>13.1</v>
      </c>
      <c r="DA13" s="626"/>
      <c r="DB13" s="626"/>
      <c r="DC13" s="626"/>
      <c r="DD13" s="632">
        <v>492446</v>
      </c>
      <c r="DE13" s="624"/>
      <c r="DF13" s="624"/>
      <c r="DG13" s="624"/>
      <c r="DH13" s="624"/>
      <c r="DI13" s="624"/>
      <c r="DJ13" s="624"/>
      <c r="DK13" s="624"/>
      <c r="DL13" s="624"/>
      <c r="DM13" s="624"/>
      <c r="DN13" s="624"/>
      <c r="DO13" s="624"/>
      <c r="DP13" s="625"/>
      <c r="DQ13" s="632">
        <v>749993</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270</v>
      </c>
      <c r="S14" s="624"/>
      <c r="T14" s="624"/>
      <c r="U14" s="624"/>
      <c r="V14" s="624"/>
      <c r="W14" s="624"/>
      <c r="X14" s="624"/>
      <c r="Y14" s="625"/>
      <c r="Z14" s="626">
        <v>0</v>
      </c>
      <c r="AA14" s="626"/>
      <c r="AB14" s="626"/>
      <c r="AC14" s="626"/>
      <c r="AD14" s="627">
        <v>270</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69450</v>
      </c>
      <c r="BH14" s="624"/>
      <c r="BI14" s="624"/>
      <c r="BJ14" s="624"/>
      <c r="BK14" s="624"/>
      <c r="BL14" s="624"/>
      <c r="BM14" s="624"/>
      <c r="BN14" s="625"/>
      <c r="BO14" s="626">
        <v>4.2</v>
      </c>
      <c r="BP14" s="626"/>
      <c r="BQ14" s="626"/>
      <c r="BR14" s="626"/>
      <c r="BS14" s="627" t="s">
        <v>134</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579984</v>
      </c>
      <c r="CS14" s="624"/>
      <c r="CT14" s="624"/>
      <c r="CU14" s="624"/>
      <c r="CV14" s="624"/>
      <c r="CW14" s="624"/>
      <c r="CX14" s="624"/>
      <c r="CY14" s="625"/>
      <c r="CZ14" s="626">
        <v>6.5</v>
      </c>
      <c r="DA14" s="626"/>
      <c r="DB14" s="626"/>
      <c r="DC14" s="626"/>
      <c r="DD14" s="632">
        <v>288643</v>
      </c>
      <c r="DE14" s="624"/>
      <c r="DF14" s="624"/>
      <c r="DG14" s="624"/>
      <c r="DH14" s="624"/>
      <c r="DI14" s="624"/>
      <c r="DJ14" s="624"/>
      <c r="DK14" s="624"/>
      <c r="DL14" s="624"/>
      <c r="DM14" s="624"/>
      <c r="DN14" s="624"/>
      <c r="DO14" s="624"/>
      <c r="DP14" s="625"/>
      <c r="DQ14" s="632">
        <v>292367</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134</v>
      </c>
      <c r="AA15" s="626"/>
      <c r="AB15" s="626"/>
      <c r="AC15" s="626"/>
      <c r="AD15" s="627" t="s">
        <v>134</v>
      </c>
      <c r="AE15" s="627"/>
      <c r="AF15" s="627"/>
      <c r="AG15" s="627"/>
      <c r="AH15" s="627"/>
      <c r="AI15" s="627"/>
      <c r="AJ15" s="627"/>
      <c r="AK15" s="627"/>
      <c r="AL15" s="628" t="s">
        <v>134</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77714</v>
      </c>
      <c r="BH15" s="624"/>
      <c r="BI15" s="624"/>
      <c r="BJ15" s="624"/>
      <c r="BK15" s="624"/>
      <c r="BL15" s="624"/>
      <c r="BM15" s="624"/>
      <c r="BN15" s="625"/>
      <c r="BO15" s="626">
        <v>4.7</v>
      </c>
      <c r="BP15" s="626"/>
      <c r="BQ15" s="626"/>
      <c r="BR15" s="626"/>
      <c r="BS15" s="627" t="s">
        <v>235</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886642</v>
      </c>
      <c r="CS15" s="624"/>
      <c r="CT15" s="624"/>
      <c r="CU15" s="624"/>
      <c r="CV15" s="624"/>
      <c r="CW15" s="624"/>
      <c r="CX15" s="624"/>
      <c r="CY15" s="625"/>
      <c r="CZ15" s="626">
        <v>10</v>
      </c>
      <c r="DA15" s="626"/>
      <c r="DB15" s="626"/>
      <c r="DC15" s="626"/>
      <c r="DD15" s="632">
        <v>135371</v>
      </c>
      <c r="DE15" s="624"/>
      <c r="DF15" s="624"/>
      <c r="DG15" s="624"/>
      <c r="DH15" s="624"/>
      <c r="DI15" s="624"/>
      <c r="DJ15" s="624"/>
      <c r="DK15" s="624"/>
      <c r="DL15" s="624"/>
      <c r="DM15" s="624"/>
      <c r="DN15" s="624"/>
      <c r="DO15" s="624"/>
      <c r="DP15" s="625"/>
      <c r="DQ15" s="632">
        <v>649186</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7779</v>
      </c>
      <c r="S16" s="624"/>
      <c r="T16" s="624"/>
      <c r="U16" s="624"/>
      <c r="V16" s="624"/>
      <c r="W16" s="624"/>
      <c r="X16" s="624"/>
      <c r="Y16" s="625"/>
      <c r="Z16" s="626">
        <v>0.1</v>
      </c>
      <c r="AA16" s="626"/>
      <c r="AB16" s="626"/>
      <c r="AC16" s="626"/>
      <c r="AD16" s="627">
        <v>7779</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144</v>
      </c>
      <c r="BP16" s="626"/>
      <c r="BQ16" s="626"/>
      <c r="BR16" s="626"/>
      <c r="BS16" s="627" t="s">
        <v>235</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22778</v>
      </c>
      <c r="CS16" s="624"/>
      <c r="CT16" s="624"/>
      <c r="CU16" s="624"/>
      <c r="CV16" s="624"/>
      <c r="CW16" s="624"/>
      <c r="CX16" s="624"/>
      <c r="CY16" s="625"/>
      <c r="CZ16" s="626">
        <v>0.3</v>
      </c>
      <c r="DA16" s="626"/>
      <c r="DB16" s="626"/>
      <c r="DC16" s="626"/>
      <c r="DD16" s="632" t="s">
        <v>134</v>
      </c>
      <c r="DE16" s="624"/>
      <c r="DF16" s="624"/>
      <c r="DG16" s="624"/>
      <c r="DH16" s="624"/>
      <c r="DI16" s="624"/>
      <c r="DJ16" s="624"/>
      <c r="DK16" s="624"/>
      <c r="DL16" s="624"/>
      <c r="DM16" s="624"/>
      <c r="DN16" s="624"/>
      <c r="DO16" s="624"/>
      <c r="DP16" s="625"/>
      <c r="DQ16" s="632">
        <v>782</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17683</v>
      </c>
      <c r="S17" s="624"/>
      <c r="T17" s="624"/>
      <c r="U17" s="624"/>
      <c r="V17" s="624"/>
      <c r="W17" s="624"/>
      <c r="X17" s="624"/>
      <c r="Y17" s="625"/>
      <c r="Z17" s="626">
        <v>0.2</v>
      </c>
      <c r="AA17" s="626"/>
      <c r="AB17" s="626"/>
      <c r="AC17" s="626"/>
      <c r="AD17" s="627">
        <v>17683</v>
      </c>
      <c r="AE17" s="627"/>
      <c r="AF17" s="627"/>
      <c r="AG17" s="627"/>
      <c r="AH17" s="627"/>
      <c r="AI17" s="627"/>
      <c r="AJ17" s="627"/>
      <c r="AK17" s="627"/>
      <c r="AL17" s="628">
        <v>0.3</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134</v>
      </c>
      <c r="BH17" s="624"/>
      <c r="BI17" s="624"/>
      <c r="BJ17" s="624"/>
      <c r="BK17" s="624"/>
      <c r="BL17" s="624"/>
      <c r="BM17" s="624"/>
      <c r="BN17" s="625"/>
      <c r="BO17" s="626" t="s">
        <v>134</v>
      </c>
      <c r="BP17" s="626"/>
      <c r="BQ17" s="626"/>
      <c r="BR17" s="626"/>
      <c r="BS17" s="627" t="s">
        <v>134</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1005005</v>
      </c>
      <c r="CS17" s="624"/>
      <c r="CT17" s="624"/>
      <c r="CU17" s="624"/>
      <c r="CV17" s="624"/>
      <c r="CW17" s="624"/>
      <c r="CX17" s="624"/>
      <c r="CY17" s="625"/>
      <c r="CZ17" s="626">
        <v>11.3</v>
      </c>
      <c r="DA17" s="626"/>
      <c r="DB17" s="626"/>
      <c r="DC17" s="626"/>
      <c r="DD17" s="632" t="s">
        <v>134</v>
      </c>
      <c r="DE17" s="624"/>
      <c r="DF17" s="624"/>
      <c r="DG17" s="624"/>
      <c r="DH17" s="624"/>
      <c r="DI17" s="624"/>
      <c r="DJ17" s="624"/>
      <c r="DK17" s="624"/>
      <c r="DL17" s="624"/>
      <c r="DM17" s="624"/>
      <c r="DN17" s="624"/>
      <c r="DO17" s="624"/>
      <c r="DP17" s="625"/>
      <c r="DQ17" s="632">
        <v>1002490</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7780</v>
      </c>
      <c r="S18" s="624"/>
      <c r="T18" s="624"/>
      <c r="U18" s="624"/>
      <c r="V18" s="624"/>
      <c r="W18" s="624"/>
      <c r="X18" s="624"/>
      <c r="Y18" s="625"/>
      <c r="Z18" s="626">
        <v>0.1</v>
      </c>
      <c r="AA18" s="626"/>
      <c r="AB18" s="626"/>
      <c r="AC18" s="626"/>
      <c r="AD18" s="627">
        <v>7780</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134</v>
      </c>
      <c r="BH18" s="624"/>
      <c r="BI18" s="624"/>
      <c r="BJ18" s="624"/>
      <c r="BK18" s="624"/>
      <c r="BL18" s="624"/>
      <c r="BM18" s="624"/>
      <c r="BN18" s="625"/>
      <c r="BO18" s="626" t="s">
        <v>235</v>
      </c>
      <c r="BP18" s="626"/>
      <c r="BQ18" s="626"/>
      <c r="BR18" s="626"/>
      <c r="BS18" s="627" t="s">
        <v>235</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134</v>
      </c>
      <c r="CS18" s="624"/>
      <c r="CT18" s="624"/>
      <c r="CU18" s="624"/>
      <c r="CV18" s="624"/>
      <c r="CW18" s="624"/>
      <c r="CX18" s="624"/>
      <c r="CY18" s="625"/>
      <c r="CZ18" s="626" t="s">
        <v>134</v>
      </c>
      <c r="DA18" s="626"/>
      <c r="DB18" s="626"/>
      <c r="DC18" s="626"/>
      <c r="DD18" s="632" t="s">
        <v>134</v>
      </c>
      <c r="DE18" s="624"/>
      <c r="DF18" s="624"/>
      <c r="DG18" s="624"/>
      <c r="DH18" s="624"/>
      <c r="DI18" s="624"/>
      <c r="DJ18" s="624"/>
      <c r="DK18" s="624"/>
      <c r="DL18" s="624"/>
      <c r="DM18" s="624"/>
      <c r="DN18" s="624"/>
      <c r="DO18" s="624"/>
      <c r="DP18" s="625"/>
      <c r="DQ18" s="632" t="s">
        <v>134</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6788</v>
      </c>
      <c r="S19" s="624"/>
      <c r="T19" s="624"/>
      <c r="U19" s="624"/>
      <c r="V19" s="624"/>
      <c r="W19" s="624"/>
      <c r="X19" s="624"/>
      <c r="Y19" s="625"/>
      <c r="Z19" s="626">
        <v>0.1</v>
      </c>
      <c r="AA19" s="626"/>
      <c r="AB19" s="626"/>
      <c r="AC19" s="626"/>
      <c r="AD19" s="627">
        <v>6788</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20556</v>
      </c>
      <c r="BH19" s="624"/>
      <c r="BI19" s="624"/>
      <c r="BJ19" s="624"/>
      <c r="BK19" s="624"/>
      <c r="BL19" s="624"/>
      <c r="BM19" s="624"/>
      <c r="BN19" s="625"/>
      <c r="BO19" s="626">
        <v>1.2</v>
      </c>
      <c r="BP19" s="626"/>
      <c r="BQ19" s="626"/>
      <c r="BR19" s="626"/>
      <c r="BS19" s="627" t="s">
        <v>134</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134</v>
      </c>
      <c r="CS19" s="624"/>
      <c r="CT19" s="624"/>
      <c r="CU19" s="624"/>
      <c r="CV19" s="624"/>
      <c r="CW19" s="624"/>
      <c r="CX19" s="624"/>
      <c r="CY19" s="625"/>
      <c r="CZ19" s="626" t="s">
        <v>144</v>
      </c>
      <c r="DA19" s="626"/>
      <c r="DB19" s="626"/>
      <c r="DC19" s="626"/>
      <c r="DD19" s="632" t="s">
        <v>134</v>
      </c>
      <c r="DE19" s="624"/>
      <c r="DF19" s="624"/>
      <c r="DG19" s="624"/>
      <c r="DH19" s="624"/>
      <c r="DI19" s="624"/>
      <c r="DJ19" s="624"/>
      <c r="DK19" s="624"/>
      <c r="DL19" s="624"/>
      <c r="DM19" s="624"/>
      <c r="DN19" s="624"/>
      <c r="DO19" s="624"/>
      <c r="DP19" s="625"/>
      <c r="DQ19" s="632" t="s">
        <v>235</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992</v>
      </c>
      <c r="S20" s="624"/>
      <c r="T20" s="624"/>
      <c r="U20" s="624"/>
      <c r="V20" s="624"/>
      <c r="W20" s="624"/>
      <c r="X20" s="624"/>
      <c r="Y20" s="625"/>
      <c r="Z20" s="626">
        <v>0</v>
      </c>
      <c r="AA20" s="626"/>
      <c r="AB20" s="626"/>
      <c r="AC20" s="626"/>
      <c r="AD20" s="627">
        <v>992</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20556</v>
      </c>
      <c r="BH20" s="624"/>
      <c r="BI20" s="624"/>
      <c r="BJ20" s="624"/>
      <c r="BK20" s="624"/>
      <c r="BL20" s="624"/>
      <c r="BM20" s="624"/>
      <c r="BN20" s="625"/>
      <c r="BO20" s="626">
        <v>1.2</v>
      </c>
      <c r="BP20" s="626"/>
      <c r="BQ20" s="626"/>
      <c r="BR20" s="626"/>
      <c r="BS20" s="627" t="s">
        <v>134</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8892605</v>
      </c>
      <c r="CS20" s="624"/>
      <c r="CT20" s="624"/>
      <c r="CU20" s="624"/>
      <c r="CV20" s="624"/>
      <c r="CW20" s="624"/>
      <c r="CX20" s="624"/>
      <c r="CY20" s="625"/>
      <c r="CZ20" s="626">
        <v>100</v>
      </c>
      <c r="DA20" s="626"/>
      <c r="DB20" s="626"/>
      <c r="DC20" s="626"/>
      <c r="DD20" s="632">
        <v>1356797</v>
      </c>
      <c r="DE20" s="624"/>
      <c r="DF20" s="624"/>
      <c r="DG20" s="624"/>
      <c r="DH20" s="624"/>
      <c r="DI20" s="624"/>
      <c r="DJ20" s="624"/>
      <c r="DK20" s="624"/>
      <c r="DL20" s="624"/>
      <c r="DM20" s="624"/>
      <c r="DN20" s="624"/>
      <c r="DO20" s="624"/>
      <c r="DP20" s="625"/>
      <c r="DQ20" s="632">
        <v>5905349</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3654205</v>
      </c>
      <c r="S21" s="624"/>
      <c r="T21" s="624"/>
      <c r="U21" s="624"/>
      <c r="V21" s="624"/>
      <c r="W21" s="624"/>
      <c r="X21" s="624"/>
      <c r="Y21" s="625"/>
      <c r="Z21" s="626">
        <v>36.700000000000003</v>
      </c>
      <c r="AA21" s="626"/>
      <c r="AB21" s="626"/>
      <c r="AC21" s="626"/>
      <c r="AD21" s="627">
        <v>3153087</v>
      </c>
      <c r="AE21" s="627"/>
      <c r="AF21" s="627"/>
      <c r="AG21" s="627"/>
      <c r="AH21" s="627"/>
      <c r="AI21" s="627"/>
      <c r="AJ21" s="627"/>
      <c r="AK21" s="627"/>
      <c r="AL21" s="628">
        <v>59.9</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20556</v>
      </c>
      <c r="BH21" s="624"/>
      <c r="BI21" s="624"/>
      <c r="BJ21" s="624"/>
      <c r="BK21" s="624"/>
      <c r="BL21" s="624"/>
      <c r="BM21" s="624"/>
      <c r="BN21" s="625"/>
      <c r="BO21" s="626">
        <v>1.2</v>
      </c>
      <c r="BP21" s="626"/>
      <c r="BQ21" s="626"/>
      <c r="BR21" s="626"/>
      <c r="BS21" s="627" t="s">
        <v>134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3153087</v>
      </c>
      <c r="S22" s="624"/>
      <c r="T22" s="624"/>
      <c r="U22" s="624"/>
      <c r="V22" s="624"/>
      <c r="W22" s="624"/>
      <c r="X22" s="624"/>
      <c r="Y22" s="625"/>
      <c r="Z22" s="626">
        <v>31.7</v>
      </c>
      <c r="AA22" s="626"/>
      <c r="AB22" s="626"/>
      <c r="AC22" s="626"/>
      <c r="AD22" s="627">
        <v>3153087</v>
      </c>
      <c r="AE22" s="627"/>
      <c r="AF22" s="627"/>
      <c r="AG22" s="627"/>
      <c r="AH22" s="627"/>
      <c r="AI22" s="627"/>
      <c r="AJ22" s="627"/>
      <c r="AK22" s="627"/>
      <c r="AL22" s="628">
        <v>59.9</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134</v>
      </c>
      <c r="BH22" s="624"/>
      <c r="BI22" s="624"/>
      <c r="BJ22" s="624"/>
      <c r="BK22" s="624"/>
      <c r="BL22" s="624"/>
      <c r="BM22" s="624"/>
      <c r="BN22" s="625"/>
      <c r="BO22" s="626" t="s">
        <v>134</v>
      </c>
      <c r="BP22" s="626"/>
      <c r="BQ22" s="626"/>
      <c r="BR22" s="626"/>
      <c r="BS22" s="627" t="s">
        <v>134</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501118</v>
      </c>
      <c r="S23" s="624"/>
      <c r="T23" s="624"/>
      <c r="U23" s="624"/>
      <c r="V23" s="624"/>
      <c r="W23" s="624"/>
      <c r="X23" s="624"/>
      <c r="Y23" s="625"/>
      <c r="Z23" s="626">
        <v>5</v>
      </c>
      <c r="AA23" s="626"/>
      <c r="AB23" s="626"/>
      <c r="AC23" s="626"/>
      <c r="AD23" s="627" t="s">
        <v>144</v>
      </c>
      <c r="AE23" s="627"/>
      <c r="AF23" s="627"/>
      <c r="AG23" s="627"/>
      <c r="AH23" s="627"/>
      <c r="AI23" s="627"/>
      <c r="AJ23" s="627"/>
      <c r="AK23" s="627"/>
      <c r="AL23" s="628" t="s">
        <v>134</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134</v>
      </c>
      <c r="BP23" s="626"/>
      <c r="BQ23" s="626"/>
      <c r="BR23" s="626"/>
      <c r="BS23" s="627" t="s">
        <v>134</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134</v>
      </c>
      <c r="S24" s="624"/>
      <c r="T24" s="624"/>
      <c r="U24" s="624"/>
      <c r="V24" s="624"/>
      <c r="W24" s="624"/>
      <c r="X24" s="624"/>
      <c r="Y24" s="625"/>
      <c r="Z24" s="626" t="s">
        <v>134</v>
      </c>
      <c r="AA24" s="626"/>
      <c r="AB24" s="626"/>
      <c r="AC24" s="626"/>
      <c r="AD24" s="627" t="s">
        <v>134</v>
      </c>
      <c r="AE24" s="627"/>
      <c r="AF24" s="627"/>
      <c r="AG24" s="627"/>
      <c r="AH24" s="627"/>
      <c r="AI24" s="627"/>
      <c r="AJ24" s="627"/>
      <c r="AK24" s="627"/>
      <c r="AL24" s="628" t="s">
        <v>134</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134</v>
      </c>
      <c r="BH24" s="624"/>
      <c r="BI24" s="624"/>
      <c r="BJ24" s="624"/>
      <c r="BK24" s="624"/>
      <c r="BL24" s="624"/>
      <c r="BM24" s="624"/>
      <c r="BN24" s="625"/>
      <c r="BO24" s="626" t="s">
        <v>235</v>
      </c>
      <c r="BP24" s="626"/>
      <c r="BQ24" s="626"/>
      <c r="BR24" s="626"/>
      <c r="BS24" s="627" t="s">
        <v>134</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3151129</v>
      </c>
      <c r="CS24" s="613"/>
      <c r="CT24" s="613"/>
      <c r="CU24" s="613"/>
      <c r="CV24" s="613"/>
      <c r="CW24" s="613"/>
      <c r="CX24" s="613"/>
      <c r="CY24" s="614"/>
      <c r="CZ24" s="617">
        <v>35.4</v>
      </c>
      <c r="DA24" s="618"/>
      <c r="DB24" s="618"/>
      <c r="DC24" s="634"/>
      <c r="DD24" s="653">
        <v>2358476</v>
      </c>
      <c r="DE24" s="613"/>
      <c r="DF24" s="613"/>
      <c r="DG24" s="613"/>
      <c r="DH24" s="613"/>
      <c r="DI24" s="613"/>
      <c r="DJ24" s="613"/>
      <c r="DK24" s="614"/>
      <c r="DL24" s="653">
        <v>2340887</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5746906</v>
      </c>
      <c r="S25" s="624"/>
      <c r="T25" s="624"/>
      <c r="U25" s="624"/>
      <c r="V25" s="624"/>
      <c r="W25" s="624"/>
      <c r="X25" s="624"/>
      <c r="Y25" s="625"/>
      <c r="Z25" s="626">
        <v>57.7</v>
      </c>
      <c r="AA25" s="626"/>
      <c r="AB25" s="626"/>
      <c r="AC25" s="626"/>
      <c r="AD25" s="627">
        <v>5245788</v>
      </c>
      <c r="AE25" s="627"/>
      <c r="AF25" s="627"/>
      <c r="AG25" s="627"/>
      <c r="AH25" s="627"/>
      <c r="AI25" s="627"/>
      <c r="AJ25" s="627"/>
      <c r="AK25" s="627"/>
      <c r="AL25" s="628">
        <v>99.6</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235</v>
      </c>
      <c r="BH25" s="624"/>
      <c r="BI25" s="624"/>
      <c r="BJ25" s="624"/>
      <c r="BK25" s="624"/>
      <c r="BL25" s="624"/>
      <c r="BM25" s="624"/>
      <c r="BN25" s="625"/>
      <c r="BO25" s="626" t="s">
        <v>134</v>
      </c>
      <c r="BP25" s="626"/>
      <c r="BQ25" s="626"/>
      <c r="BR25" s="626"/>
      <c r="BS25" s="627" t="s">
        <v>134</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1220793</v>
      </c>
      <c r="CS25" s="654"/>
      <c r="CT25" s="654"/>
      <c r="CU25" s="654"/>
      <c r="CV25" s="654"/>
      <c r="CW25" s="654"/>
      <c r="CX25" s="654"/>
      <c r="CY25" s="655"/>
      <c r="CZ25" s="628">
        <v>13.7</v>
      </c>
      <c r="DA25" s="656"/>
      <c r="DB25" s="656"/>
      <c r="DC25" s="658"/>
      <c r="DD25" s="632">
        <v>1119379</v>
      </c>
      <c r="DE25" s="654"/>
      <c r="DF25" s="654"/>
      <c r="DG25" s="654"/>
      <c r="DH25" s="654"/>
      <c r="DI25" s="654"/>
      <c r="DJ25" s="654"/>
      <c r="DK25" s="655"/>
      <c r="DL25" s="632">
        <v>1101790</v>
      </c>
      <c r="DM25" s="654"/>
      <c r="DN25" s="654"/>
      <c r="DO25" s="654"/>
      <c r="DP25" s="654"/>
      <c r="DQ25" s="654"/>
      <c r="DR25" s="654"/>
      <c r="DS25" s="654"/>
      <c r="DT25" s="654"/>
      <c r="DU25" s="654"/>
      <c r="DV25" s="655"/>
      <c r="DW25" s="628">
        <v>20.7</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1005</v>
      </c>
      <c r="S26" s="624"/>
      <c r="T26" s="624"/>
      <c r="U26" s="624"/>
      <c r="V26" s="624"/>
      <c r="W26" s="624"/>
      <c r="X26" s="624"/>
      <c r="Y26" s="625"/>
      <c r="Z26" s="626">
        <v>0</v>
      </c>
      <c r="AA26" s="626"/>
      <c r="AB26" s="626"/>
      <c r="AC26" s="626"/>
      <c r="AD26" s="627">
        <v>1005</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134</v>
      </c>
      <c r="BP26" s="626"/>
      <c r="BQ26" s="626"/>
      <c r="BR26" s="626"/>
      <c r="BS26" s="627" t="s">
        <v>134</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664980</v>
      </c>
      <c r="CS26" s="624"/>
      <c r="CT26" s="624"/>
      <c r="CU26" s="624"/>
      <c r="CV26" s="624"/>
      <c r="CW26" s="624"/>
      <c r="CX26" s="624"/>
      <c r="CY26" s="625"/>
      <c r="CZ26" s="628">
        <v>7.5</v>
      </c>
      <c r="DA26" s="656"/>
      <c r="DB26" s="656"/>
      <c r="DC26" s="658"/>
      <c r="DD26" s="632">
        <v>597104</v>
      </c>
      <c r="DE26" s="624"/>
      <c r="DF26" s="624"/>
      <c r="DG26" s="624"/>
      <c r="DH26" s="624"/>
      <c r="DI26" s="624"/>
      <c r="DJ26" s="624"/>
      <c r="DK26" s="625"/>
      <c r="DL26" s="632" t="s">
        <v>235</v>
      </c>
      <c r="DM26" s="624"/>
      <c r="DN26" s="624"/>
      <c r="DO26" s="624"/>
      <c r="DP26" s="624"/>
      <c r="DQ26" s="624"/>
      <c r="DR26" s="624"/>
      <c r="DS26" s="624"/>
      <c r="DT26" s="624"/>
      <c r="DU26" s="624"/>
      <c r="DV26" s="625"/>
      <c r="DW26" s="628" t="s">
        <v>235</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9697</v>
      </c>
      <c r="S27" s="624"/>
      <c r="T27" s="624"/>
      <c r="U27" s="624"/>
      <c r="V27" s="624"/>
      <c r="W27" s="624"/>
      <c r="X27" s="624"/>
      <c r="Y27" s="625"/>
      <c r="Z27" s="626">
        <v>0.1</v>
      </c>
      <c r="AA27" s="626"/>
      <c r="AB27" s="626"/>
      <c r="AC27" s="626"/>
      <c r="AD27" s="627" t="s">
        <v>134</v>
      </c>
      <c r="AE27" s="627"/>
      <c r="AF27" s="627"/>
      <c r="AG27" s="627"/>
      <c r="AH27" s="627"/>
      <c r="AI27" s="627"/>
      <c r="AJ27" s="627"/>
      <c r="AK27" s="627"/>
      <c r="AL27" s="628" t="s">
        <v>235</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1660295</v>
      </c>
      <c r="BH27" s="624"/>
      <c r="BI27" s="624"/>
      <c r="BJ27" s="624"/>
      <c r="BK27" s="624"/>
      <c r="BL27" s="624"/>
      <c r="BM27" s="624"/>
      <c r="BN27" s="625"/>
      <c r="BO27" s="626">
        <v>100</v>
      </c>
      <c r="BP27" s="626"/>
      <c r="BQ27" s="626"/>
      <c r="BR27" s="626"/>
      <c r="BS27" s="627" t="s">
        <v>134</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925331</v>
      </c>
      <c r="CS27" s="654"/>
      <c r="CT27" s="654"/>
      <c r="CU27" s="654"/>
      <c r="CV27" s="654"/>
      <c r="CW27" s="654"/>
      <c r="CX27" s="654"/>
      <c r="CY27" s="655"/>
      <c r="CZ27" s="628">
        <v>10.4</v>
      </c>
      <c r="DA27" s="656"/>
      <c r="DB27" s="656"/>
      <c r="DC27" s="658"/>
      <c r="DD27" s="632">
        <v>236607</v>
      </c>
      <c r="DE27" s="654"/>
      <c r="DF27" s="654"/>
      <c r="DG27" s="654"/>
      <c r="DH27" s="654"/>
      <c r="DI27" s="654"/>
      <c r="DJ27" s="654"/>
      <c r="DK27" s="655"/>
      <c r="DL27" s="632">
        <v>236607</v>
      </c>
      <c r="DM27" s="654"/>
      <c r="DN27" s="654"/>
      <c r="DO27" s="654"/>
      <c r="DP27" s="654"/>
      <c r="DQ27" s="654"/>
      <c r="DR27" s="654"/>
      <c r="DS27" s="654"/>
      <c r="DT27" s="654"/>
      <c r="DU27" s="654"/>
      <c r="DV27" s="655"/>
      <c r="DW27" s="628">
        <v>4.5</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69358</v>
      </c>
      <c r="S28" s="624"/>
      <c r="T28" s="624"/>
      <c r="U28" s="624"/>
      <c r="V28" s="624"/>
      <c r="W28" s="624"/>
      <c r="X28" s="624"/>
      <c r="Y28" s="625"/>
      <c r="Z28" s="626">
        <v>0.7</v>
      </c>
      <c r="AA28" s="626"/>
      <c r="AB28" s="626"/>
      <c r="AC28" s="626"/>
      <c r="AD28" s="627">
        <v>11159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1005005</v>
      </c>
      <c r="CS28" s="624"/>
      <c r="CT28" s="624"/>
      <c r="CU28" s="624"/>
      <c r="CV28" s="624"/>
      <c r="CW28" s="624"/>
      <c r="CX28" s="624"/>
      <c r="CY28" s="625"/>
      <c r="CZ28" s="628">
        <v>11.3</v>
      </c>
      <c r="DA28" s="656"/>
      <c r="DB28" s="656"/>
      <c r="DC28" s="658"/>
      <c r="DD28" s="632">
        <v>1002490</v>
      </c>
      <c r="DE28" s="624"/>
      <c r="DF28" s="624"/>
      <c r="DG28" s="624"/>
      <c r="DH28" s="624"/>
      <c r="DI28" s="624"/>
      <c r="DJ28" s="624"/>
      <c r="DK28" s="625"/>
      <c r="DL28" s="632">
        <v>1002490</v>
      </c>
      <c r="DM28" s="624"/>
      <c r="DN28" s="624"/>
      <c r="DO28" s="624"/>
      <c r="DP28" s="624"/>
      <c r="DQ28" s="624"/>
      <c r="DR28" s="624"/>
      <c r="DS28" s="624"/>
      <c r="DT28" s="624"/>
      <c r="DU28" s="624"/>
      <c r="DV28" s="625"/>
      <c r="DW28" s="628">
        <v>18.899999999999999</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32149</v>
      </c>
      <c r="S29" s="624"/>
      <c r="T29" s="624"/>
      <c r="U29" s="624"/>
      <c r="V29" s="624"/>
      <c r="W29" s="624"/>
      <c r="X29" s="624"/>
      <c r="Y29" s="625"/>
      <c r="Z29" s="626">
        <v>0.3</v>
      </c>
      <c r="AA29" s="626"/>
      <c r="AB29" s="626"/>
      <c r="AC29" s="626"/>
      <c r="AD29" s="627" t="s">
        <v>134</v>
      </c>
      <c r="AE29" s="627"/>
      <c r="AF29" s="627"/>
      <c r="AG29" s="627"/>
      <c r="AH29" s="627"/>
      <c r="AI29" s="627"/>
      <c r="AJ29" s="627"/>
      <c r="AK29" s="627"/>
      <c r="AL29" s="628" t="s">
        <v>134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74</v>
      </c>
      <c r="CG29" s="621"/>
      <c r="CH29" s="621"/>
      <c r="CI29" s="621"/>
      <c r="CJ29" s="621"/>
      <c r="CK29" s="621"/>
      <c r="CL29" s="621"/>
      <c r="CM29" s="621"/>
      <c r="CN29" s="621"/>
      <c r="CO29" s="621"/>
      <c r="CP29" s="621"/>
      <c r="CQ29" s="622"/>
      <c r="CR29" s="623">
        <v>1005005</v>
      </c>
      <c r="CS29" s="654"/>
      <c r="CT29" s="654"/>
      <c r="CU29" s="654"/>
      <c r="CV29" s="654"/>
      <c r="CW29" s="654"/>
      <c r="CX29" s="654"/>
      <c r="CY29" s="655"/>
      <c r="CZ29" s="628">
        <v>11.3</v>
      </c>
      <c r="DA29" s="656"/>
      <c r="DB29" s="656"/>
      <c r="DC29" s="658"/>
      <c r="DD29" s="632">
        <v>1002490</v>
      </c>
      <c r="DE29" s="654"/>
      <c r="DF29" s="654"/>
      <c r="DG29" s="654"/>
      <c r="DH29" s="654"/>
      <c r="DI29" s="654"/>
      <c r="DJ29" s="654"/>
      <c r="DK29" s="655"/>
      <c r="DL29" s="632">
        <v>1002490</v>
      </c>
      <c r="DM29" s="654"/>
      <c r="DN29" s="654"/>
      <c r="DO29" s="654"/>
      <c r="DP29" s="654"/>
      <c r="DQ29" s="654"/>
      <c r="DR29" s="654"/>
      <c r="DS29" s="654"/>
      <c r="DT29" s="654"/>
      <c r="DU29" s="654"/>
      <c r="DV29" s="655"/>
      <c r="DW29" s="628">
        <v>18.899999999999999</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1251832</v>
      </c>
      <c r="S30" s="624"/>
      <c r="T30" s="624"/>
      <c r="U30" s="624"/>
      <c r="V30" s="624"/>
      <c r="W30" s="624"/>
      <c r="X30" s="624"/>
      <c r="Y30" s="625"/>
      <c r="Z30" s="626">
        <v>12.6</v>
      </c>
      <c r="AA30" s="626"/>
      <c r="AB30" s="626"/>
      <c r="AC30" s="626"/>
      <c r="AD30" s="627" t="s">
        <v>134</v>
      </c>
      <c r="AE30" s="627"/>
      <c r="AF30" s="627"/>
      <c r="AG30" s="627"/>
      <c r="AH30" s="627"/>
      <c r="AI30" s="627"/>
      <c r="AJ30" s="627"/>
      <c r="AK30" s="627"/>
      <c r="AL30" s="628" t="s">
        <v>134</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962367</v>
      </c>
      <c r="CS30" s="624"/>
      <c r="CT30" s="624"/>
      <c r="CU30" s="624"/>
      <c r="CV30" s="624"/>
      <c r="CW30" s="624"/>
      <c r="CX30" s="624"/>
      <c r="CY30" s="625"/>
      <c r="CZ30" s="628">
        <v>10.8</v>
      </c>
      <c r="DA30" s="656"/>
      <c r="DB30" s="656"/>
      <c r="DC30" s="658"/>
      <c r="DD30" s="632">
        <v>960340</v>
      </c>
      <c r="DE30" s="624"/>
      <c r="DF30" s="624"/>
      <c r="DG30" s="624"/>
      <c r="DH30" s="624"/>
      <c r="DI30" s="624"/>
      <c r="DJ30" s="624"/>
      <c r="DK30" s="625"/>
      <c r="DL30" s="632">
        <v>960340</v>
      </c>
      <c r="DM30" s="624"/>
      <c r="DN30" s="624"/>
      <c r="DO30" s="624"/>
      <c r="DP30" s="624"/>
      <c r="DQ30" s="624"/>
      <c r="DR30" s="624"/>
      <c r="DS30" s="624"/>
      <c r="DT30" s="624"/>
      <c r="DU30" s="624"/>
      <c r="DV30" s="625"/>
      <c r="DW30" s="628">
        <v>18.100000000000001</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134</v>
      </c>
      <c r="S31" s="624"/>
      <c r="T31" s="624"/>
      <c r="U31" s="624"/>
      <c r="V31" s="624"/>
      <c r="W31" s="624"/>
      <c r="X31" s="624"/>
      <c r="Y31" s="625"/>
      <c r="Z31" s="626" t="s">
        <v>134</v>
      </c>
      <c r="AA31" s="626"/>
      <c r="AB31" s="626"/>
      <c r="AC31" s="626"/>
      <c r="AD31" s="627" t="s">
        <v>134</v>
      </c>
      <c r="AE31" s="627"/>
      <c r="AF31" s="627"/>
      <c r="AG31" s="627"/>
      <c r="AH31" s="627"/>
      <c r="AI31" s="627"/>
      <c r="AJ31" s="627"/>
      <c r="AK31" s="627"/>
      <c r="AL31" s="628" t="s">
        <v>134</v>
      </c>
      <c r="AM31" s="629"/>
      <c r="AN31" s="629"/>
      <c r="AO31" s="630"/>
      <c r="AP31" s="667" t="s">
        <v>317</v>
      </c>
      <c r="AQ31" s="668"/>
      <c r="AR31" s="668"/>
      <c r="AS31" s="668"/>
      <c r="AT31" s="673" t="s">
        <v>318</v>
      </c>
      <c r="AU31" s="218"/>
      <c r="AV31" s="218"/>
      <c r="AW31" s="218"/>
      <c r="AX31" s="609" t="s">
        <v>195</v>
      </c>
      <c r="AY31" s="610"/>
      <c r="AZ31" s="610"/>
      <c r="BA31" s="610"/>
      <c r="BB31" s="610"/>
      <c r="BC31" s="610"/>
      <c r="BD31" s="610"/>
      <c r="BE31" s="610"/>
      <c r="BF31" s="611"/>
      <c r="BG31" s="676">
        <v>99.3</v>
      </c>
      <c r="BH31" s="677"/>
      <c r="BI31" s="677"/>
      <c r="BJ31" s="677"/>
      <c r="BK31" s="677"/>
      <c r="BL31" s="677"/>
      <c r="BM31" s="618">
        <v>98.7</v>
      </c>
      <c r="BN31" s="677"/>
      <c r="BO31" s="677"/>
      <c r="BP31" s="677"/>
      <c r="BQ31" s="678"/>
      <c r="BR31" s="676">
        <v>99.6</v>
      </c>
      <c r="BS31" s="677"/>
      <c r="BT31" s="677"/>
      <c r="BU31" s="677"/>
      <c r="BV31" s="677"/>
      <c r="BW31" s="677"/>
      <c r="BX31" s="618">
        <v>98.9</v>
      </c>
      <c r="BY31" s="677"/>
      <c r="BZ31" s="677"/>
      <c r="CA31" s="677"/>
      <c r="CB31" s="678"/>
      <c r="CD31" s="663"/>
      <c r="CE31" s="664"/>
      <c r="CF31" s="620" t="s">
        <v>319</v>
      </c>
      <c r="CG31" s="621"/>
      <c r="CH31" s="621"/>
      <c r="CI31" s="621"/>
      <c r="CJ31" s="621"/>
      <c r="CK31" s="621"/>
      <c r="CL31" s="621"/>
      <c r="CM31" s="621"/>
      <c r="CN31" s="621"/>
      <c r="CO31" s="621"/>
      <c r="CP31" s="621"/>
      <c r="CQ31" s="622"/>
      <c r="CR31" s="623">
        <v>42638</v>
      </c>
      <c r="CS31" s="654"/>
      <c r="CT31" s="654"/>
      <c r="CU31" s="654"/>
      <c r="CV31" s="654"/>
      <c r="CW31" s="654"/>
      <c r="CX31" s="654"/>
      <c r="CY31" s="655"/>
      <c r="CZ31" s="628">
        <v>0.5</v>
      </c>
      <c r="DA31" s="656"/>
      <c r="DB31" s="656"/>
      <c r="DC31" s="658"/>
      <c r="DD31" s="632">
        <v>42150</v>
      </c>
      <c r="DE31" s="654"/>
      <c r="DF31" s="654"/>
      <c r="DG31" s="654"/>
      <c r="DH31" s="654"/>
      <c r="DI31" s="654"/>
      <c r="DJ31" s="654"/>
      <c r="DK31" s="655"/>
      <c r="DL31" s="632">
        <v>42150</v>
      </c>
      <c r="DM31" s="654"/>
      <c r="DN31" s="654"/>
      <c r="DO31" s="654"/>
      <c r="DP31" s="654"/>
      <c r="DQ31" s="654"/>
      <c r="DR31" s="654"/>
      <c r="DS31" s="654"/>
      <c r="DT31" s="654"/>
      <c r="DU31" s="654"/>
      <c r="DV31" s="655"/>
      <c r="DW31" s="628">
        <v>0.8</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593723</v>
      </c>
      <c r="S32" s="624"/>
      <c r="T32" s="624"/>
      <c r="U32" s="624"/>
      <c r="V32" s="624"/>
      <c r="W32" s="624"/>
      <c r="X32" s="624"/>
      <c r="Y32" s="625"/>
      <c r="Z32" s="626">
        <v>6</v>
      </c>
      <c r="AA32" s="626"/>
      <c r="AB32" s="626"/>
      <c r="AC32" s="626"/>
      <c r="AD32" s="627" t="s">
        <v>134</v>
      </c>
      <c r="AE32" s="627"/>
      <c r="AF32" s="627"/>
      <c r="AG32" s="627"/>
      <c r="AH32" s="627"/>
      <c r="AI32" s="627"/>
      <c r="AJ32" s="627"/>
      <c r="AK32" s="627"/>
      <c r="AL32" s="628" t="s">
        <v>134</v>
      </c>
      <c r="AM32" s="629"/>
      <c r="AN32" s="629"/>
      <c r="AO32" s="630"/>
      <c r="AP32" s="669"/>
      <c r="AQ32" s="670"/>
      <c r="AR32" s="670"/>
      <c r="AS32" s="670"/>
      <c r="AT32" s="674"/>
      <c r="AU32" s="214" t="s">
        <v>321</v>
      </c>
      <c r="AX32" s="620" t="s">
        <v>322</v>
      </c>
      <c r="AY32" s="621"/>
      <c r="AZ32" s="621"/>
      <c r="BA32" s="621"/>
      <c r="BB32" s="621"/>
      <c r="BC32" s="621"/>
      <c r="BD32" s="621"/>
      <c r="BE32" s="621"/>
      <c r="BF32" s="622"/>
      <c r="BG32" s="679">
        <v>99.1</v>
      </c>
      <c r="BH32" s="654"/>
      <c r="BI32" s="654"/>
      <c r="BJ32" s="654"/>
      <c r="BK32" s="654"/>
      <c r="BL32" s="654"/>
      <c r="BM32" s="629">
        <v>98.6</v>
      </c>
      <c r="BN32" s="654"/>
      <c r="BO32" s="654"/>
      <c r="BP32" s="654"/>
      <c r="BQ32" s="680"/>
      <c r="BR32" s="679">
        <v>99.5</v>
      </c>
      <c r="BS32" s="654"/>
      <c r="BT32" s="654"/>
      <c r="BU32" s="654"/>
      <c r="BV32" s="654"/>
      <c r="BW32" s="654"/>
      <c r="BX32" s="629">
        <v>99.1</v>
      </c>
      <c r="BY32" s="654"/>
      <c r="BZ32" s="654"/>
      <c r="CA32" s="654"/>
      <c r="CB32" s="680"/>
      <c r="CD32" s="665"/>
      <c r="CE32" s="666"/>
      <c r="CF32" s="620" t="s">
        <v>323</v>
      </c>
      <c r="CG32" s="621"/>
      <c r="CH32" s="621"/>
      <c r="CI32" s="621"/>
      <c r="CJ32" s="621"/>
      <c r="CK32" s="621"/>
      <c r="CL32" s="621"/>
      <c r="CM32" s="621"/>
      <c r="CN32" s="621"/>
      <c r="CO32" s="621"/>
      <c r="CP32" s="621"/>
      <c r="CQ32" s="622"/>
      <c r="CR32" s="623" t="s">
        <v>134</v>
      </c>
      <c r="CS32" s="624"/>
      <c r="CT32" s="624"/>
      <c r="CU32" s="624"/>
      <c r="CV32" s="624"/>
      <c r="CW32" s="624"/>
      <c r="CX32" s="624"/>
      <c r="CY32" s="625"/>
      <c r="CZ32" s="628" t="s">
        <v>134</v>
      </c>
      <c r="DA32" s="656"/>
      <c r="DB32" s="656"/>
      <c r="DC32" s="658"/>
      <c r="DD32" s="632" t="s">
        <v>235</v>
      </c>
      <c r="DE32" s="624"/>
      <c r="DF32" s="624"/>
      <c r="DG32" s="624"/>
      <c r="DH32" s="624"/>
      <c r="DI32" s="624"/>
      <c r="DJ32" s="624"/>
      <c r="DK32" s="625"/>
      <c r="DL32" s="632" t="s">
        <v>235</v>
      </c>
      <c r="DM32" s="624"/>
      <c r="DN32" s="624"/>
      <c r="DO32" s="624"/>
      <c r="DP32" s="624"/>
      <c r="DQ32" s="624"/>
      <c r="DR32" s="624"/>
      <c r="DS32" s="624"/>
      <c r="DT32" s="624"/>
      <c r="DU32" s="624"/>
      <c r="DV32" s="625"/>
      <c r="DW32" s="628" t="s">
        <v>134</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11783</v>
      </c>
      <c r="S33" s="624"/>
      <c r="T33" s="624"/>
      <c r="U33" s="624"/>
      <c r="V33" s="624"/>
      <c r="W33" s="624"/>
      <c r="X33" s="624"/>
      <c r="Y33" s="625"/>
      <c r="Z33" s="626">
        <v>0.1</v>
      </c>
      <c r="AA33" s="626"/>
      <c r="AB33" s="626"/>
      <c r="AC33" s="626"/>
      <c r="AD33" s="627">
        <v>3222</v>
      </c>
      <c r="AE33" s="627"/>
      <c r="AF33" s="627"/>
      <c r="AG33" s="627"/>
      <c r="AH33" s="627"/>
      <c r="AI33" s="627"/>
      <c r="AJ33" s="627"/>
      <c r="AK33" s="627"/>
      <c r="AL33" s="628">
        <v>0.1</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99.5</v>
      </c>
      <c r="BH33" s="682"/>
      <c r="BI33" s="682"/>
      <c r="BJ33" s="682"/>
      <c r="BK33" s="682"/>
      <c r="BL33" s="682"/>
      <c r="BM33" s="683">
        <v>98.7</v>
      </c>
      <c r="BN33" s="682"/>
      <c r="BO33" s="682"/>
      <c r="BP33" s="682"/>
      <c r="BQ33" s="684"/>
      <c r="BR33" s="681">
        <v>99.6</v>
      </c>
      <c r="BS33" s="682"/>
      <c r="BT33" s="682"/>
      <c r="BU33" s="682"/>
      <c r="BV33" s="682"/>
      <c r="BW33" s="682"/>
      <c r="BX33" s="683">
        <v>98.6</v>
      </c>
      <c r="BY33" s="682"/>
      <c r="BZ33" s="682"/>
      <c r="CA33" s="682"/>
      <c r="CB33" s="684"/>
      <c r="CD33" s="620" t="s">
        <v>326</v>
      </c>
      <c r="CE33" s="621"/>
      <c r="CF33" s="621"/>
      <c r="CG33" s="621"/>
      <c r="CH33" s="621"/>
      <c r="CI33" s="621"/>
      <c r="CJ33" s="621"/>
      <c r="CK33" s="621"/>
      <c r="CL33" s="621"/>
      <c r="CM33" s="621"/>
      <c r="CN33" s="621"/>
      <c r="CO33" s="621"/>
      <c r="CP33" s="621"/>
      <c r="CQ33" s="622"/>
      <c r="CR33" s="623">
        <v>4361901</v>
      </c>
      <c r="CS33" s="654"/>
      <c r="CT33" s="654"/>
      <c r="CU33" s="654"/>
      <c r="CV33" s="654"/>
      <c r="CW33" s="654"/>
      <c r="CX33" s="654"/>
      <c r="CY33" s="655"/>
      <c r="CZ33" s="628">
        <v>49.1</v>
      </c>
      <c r="DA33" s="656"/>
      <c r="DB33" s="656"/>
      <c r="DC33" s="658"/>
      <c r="DD33" s="632">
        <v>3212490</v>
      </c>
      <c r="DE33" s="654"/>
      <c r="DF33" s="654"/>
      <c r="DG33" s="654"/>
      <c r="DH33" s="654"/>
      <c r="DI33" s="654"/>
      <c r="DJ33" s="654"/>
      <c r="DK33" s="655"/>
      <c r="DL33" s="632">
        <v>2266356</v>
      </c>
      <c r="DM33" s="654"/>
      <c r="DN33" s="654"/>
      <c r="DO33" s="654"/>
      <c r="DP33" s="654"/>
      <c r="DQ33" s="654"/>
      <c r="DR33" s="654"/>
      <c r="DS33" s="654"/>
      <c r="DT33" s="654"/>
      <c r="DU33" s="654"/>
      <c r="DV33" s="655"/>
      <c r="DW33" s="628">
        <v>42.6</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163920</v>
      </c>
      <c r="S34" s="624"/>
      <c r="T34" s="624"/>
      <c r="U34" s="624"/>
      <c r="V34" s="624"/>
      <c r="W34" s="624"/>
      <c r="X34" s="624"/>
      <c r="Y34" s="625"/>
      <c r="Z34" s="626">
        <v>1.6</v>
      </c>
      <c r="AA34" s="626"/>
      <c r="AB34" s="626"/>
      <c r="AC34" s="626"/>
      <c r="AD34" s="627" t="s">
        <v>235</v>
      </c>
      <c r="AE34" s="627"/>
      <c r="AF34" s="627"/>
      <c r="AG34" s="627"/>
      <c r="AH34" s="627"/>
      <c r="AI34" s="627"/>
      <c r="AJ34" s="627"/>
      <c r="AK34" s="627"/>
      <c r="AL34" s="628" t="s">
        <v>134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1396224</v>
      </c>
      <c r="CS34" s="624"/>
      <c r="CT34" s="624"/>
      <c r="CU34" s="624"/>
      <c r="CV34" s="624"/>
      <c r="CW34" s="624"/>
      <c r="CX34" s="624"/>
      <c r="CY34" s="625"/>
      <c r="CZ34" s="628">
        <v>15.7</v>
      </c>
      <c r="DA34" s="656"/>
      <c r="DB34" s="656"/>
      <c r="DC34" s="658"/>
      <c r="DD34" s="632">
        <v>998112</v>
      </c>
      <c r="DE34" s="624"/>
      <c r="DF34" s="624"/>
      <c r="DG34" s="624"/>
      <c r="DH34" s="624"/>
      <c r="DI34" s="624"/>
      <c r="DJ34" s="624"/>
      <c r="DK34" s="625"/>
      <c r="DL34" s="632">
        <v>848349</v>
      </c>
      <c r="DM34" s="624"/>
      <c r="DN34" s="624"/>
      <c r="DO34" s="624"/>
      <c r="DP34" s="624"/>
      <c r="DQ34" s="624"/>
      <c r="DR34" s="624"/>
      <c r="DS34" s="624"/>
      <c r="DT34" s="624"/>
      <c r="DU34" s="624"/>
      <c r="DV34" s="625"/>
      <c r="DW34" s="628">
        <v>16</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106683</v>
      </c>
      <c r="S35" s="624"/>
      <c r="T35" s="624"/>
      <c r="U35" s="624"/>
      <c r="V35" s="624"/>
      <c r="W35" s="624"/>
      <c r="X35" s="624"/>
      <c r="Y35" s="625"/>
      <c r="Z35" s="626">
        <v>1.1000000000000001</v>
      </c>
      <c r="AA35" s="626"/>
      <c r="AB35" s="626"/>
      <c r="AC35" s="626"/>
      <c r="AD35" s="627" t="s">
        <v>134</v>
      </c>
      <c r="AE35" s="627"/>
      <c r="AF35" s="627"/>
      <c r="AG35" s="627"/>
      <c r="AH35" s="627"/>
      <c r="AI35" s="627"/>
      <c r="AJ35" s="627"/>
      <c r="AK35" s="627"/>
      <c r="AL35" s="628" t="s">
        <v>134</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43881</v>
      </c>
      <c r="CS35" s="654"/>
      <c r="CT35" s="654"/>
      <c r="CU35" s="654"/>
      <c r="CV35" s="654"/>
      <c r="CW35" s="654"/>
      <c r="CX35" s="654"/>
      <c r="CY35" s="655"/>
      <c r="CZ35" s="628">
        <v>0.5</v>
      </c>
      <c r="DA35" s="656"/>
      <c r="DB35" s="656"/>
      <c r="DC35" s="658"/>
      <c r="DD35" s="632">
        <v>38720</v>
      </c>
      <c r="DE35" s="654"/>
      <c r="DF35" s="654"/>
      <c r="DG35" s="654"/>
      <c r="DH35" s="654"/>
      <c r="DI35" s="654"/>
      <c r="DJ35" s="654"/>
      <c r="DK35" s="655"/>
      <c r="DL35" s="632">
        <v>38720</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1206820</v>
      </c>
      <c r="S36" s="624"/>
      <c r="T36" s="624"/>
      <c r="U36" s="624"/>
      <c r="V36" s="624"/>
      <c r="W36" s="624"/>
      <c r="X36" s="624"/>
      <c r="Y36" s="625"/>
      <c r="Z36" s="626">
        <v>12.1</v>
      </c>
      <c r="AA36" s="626"/>
      <c r="AB36" s="626"/>
      <c r="AC36" s="626"/>
      <c r="AD36" s="627" t="s">
        <v>134</v>
      </c>
      <c r="AE36" s="627"/>
      <c r="AF36" s="627"/>
      <c r="AG36" s="627"/>
      <c r="AH36" s="627"/>
      <c r="AI36" s="627"/>
      <c r="AJ36" s="627"/>
      <c r="AK36" s="627"/>
      <c r="AL36" s="628" t="s">
        <v>134</v>
      </c>
      <c r="AM36" s="629"/>
      <c r="AN36" s="629"/>
      <c r="AO36" s="630"/>
      <c r="AP36" s="222"/>
      <c r="AQ36" s="685" t="s">
        <v>334</v>
      </c>
      <c r="AR36" s="686"/>
      <c r="AS36" s="686"/>
      <c r="AT36" s="686"/>
      <c r="AU36" s="686"/>
      <c r="AV36" s="686"/>
      <c r="AW36" s="686"/>
      <c r="AX36" s="686"/>
      <c r="AY36" s="687"/>
      <c r="AZ36" s="612">
        <v>1137966</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73546</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1644954</v>
      </c>
      <c r="CS36" s="624"/>
      <c r="CT36" s="624"/>
      <c r="CU36" s="624"/>
      <c r="CV36" s="624"/>
      <c r="CW36" s="624"/>
      <c r="CX36" s="624"/>
      <c r="CY36" s="625"/>
      <c r="CZ36" s="628">
        <v>18.5</v>
      </c>
      <c r="DA36" s="656"/>
      <c r="DB36" s="656"/>
      <c r="DC36" s="658"/>
      <c r="DD36" s="632">
        <v>1084712</v>
      </c>
      <c r="DE36" s="624"/>
      <c r="DF36" s="624"/>
      <c r="DG36" s="624"/>
      <c r="DH36" s="624"/>
      <c r="DI36" s="624"/>
      <c r="DJ36" s="624"/>
      <c r="DK36" s="625"/>
      <c r="DL36" s="632">
        <v>892160</v>
      </c>
      <c r="DM36" s="624"/>
      <c r="DN36" s="624"/>
      <c r="DO36" s="624"/>
      <c r="DP36" s="624"/>
      <c r="DQ36" s="624"/>
      <c r="DR36" s="624"/>
      <c r="DS36" s="624"/>
      <c r="DT36" s="624"/>
      <c r="DU36" s="624"/>
      <c r="DV36" s="625"/>
      <c r="DW36" s="628">
        <v>16.8</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164928</v>
      </c>
      <c r="S37" s="624"/>
      <c r="T37" s="624"/>
      <c r="U37" s="624"/>
      <c r="V37" s="624"/>
      <c r="W37" s="624"/>
      <c r="X37" s="624"/>
      <c r="Y37" s="625"/>
      <c r="Z37" s="626">
        <v>1.7</v>
      </c>
      <c r="AA37" s="626"/>
      <c r="AB37" s="626"/>
      <c r="AC37" s="626"/>
      <c r="AD37" s="627">
        <v>3123</v>
      </c>
      <c r="AE37" s="627"/>
      <c r="AF37" s="627"/>
      <c r="AG37" s="627"/>
      <c r="AH37" s="627"/>
      <c r="AI37" s="627"/>
      <c r="AJ37" s="627"/>
      <c r="AK37" s="627"/>
      <c r="AL37" s="628">
        <v>0.1</v>
      </c>
      <c r="AM37" s="629"/>
      <c r="AN37" s="629"/>
      <c r="AO37" s="630"/>
      <c r="AQ37" s="689" t="s">
        <v>338</v>
      </c>
      <c r="AR37" s="690"/>
      <c r="AS37" s="690"/>
      <c r="AT37" s="690"/>
      <c r="AU37" s="690"/>
      <c r="AV37" s="690"/>
      <c r="AW37" s="690"/>
      <c r="AX37" s="690"/>
      <c r="AY37" s="691"/>
      <c r="AZ37" s="623">
        <v>506013</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73546</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266115</v>
      </c>
      <c r="CS37" s="654"/>
      <c r="CT37" s="654"/>
      <c r="CU37" s="654"/>
      <c r="CV37" s="654"/>
      <c r="CW37" s="654"/>
      <c r="CX37" s="654"/>
      <c r="CY37" s="655"/>
      <c r="CZ37" s="628">
        <v>3</v>
      </c>
      <c r="DA37" s="656"/>
      <c r="DB37" s="656"/>
      <c r="DC37" s="658"/>
      <c r="DD37" s="632">
        <v>264850</v>
      </c>
      <c r="DE37" s="654"/>
      <c r="DF37" s="654"/>
      <c r="DG37" s="654"/>
      <c r="DH37" s="654"/>
      <c r="DI37" s="654"/>
      <c r="DJ37" s="654"/>
      <c r="DK37" s="655"/>
      <c r="DL37" s="632">
        <v>234840</v>
      </c>
      <c r="DM37" s="654"/>
      <c r="DN37" s="654"/>
      <c r="DO37" s="654"/>
      <c r="DP37" s="654"/>
      <c r="DQ37" s="654"/>
      <c r="DR37" s="654"/>
      <c r="DS37" s="654"/>
      <c r="DT37" s="654"/>
      <c r="DU37" s="654"/>
      <c r="DV37" s="655"/>
      <c r="DW37" s="628">
        <v>4.4000000000000004</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598167</v>
      </c>
      <c r="S38" s="624"/>
      <c r="T38" s="624"/>
      <c r="U38" s="624"/>
      <c r="V38" s="624"/>
      <c r="W38" s="624"/>
      <c r="X38" s="624"/>
      <c r="Y38" s="625"/>
      <c r="Z38" s="626">
        <v>6</v>
      </c>
      <c r="AA38" s="626"/>
      <c r="AB38" s="626"/>
      <c r="AC38" s="626"/>
      <c r="AD38" s="627" t="s">
        <v>134</v>
      </c>
      <c r="AE38" s="627"/>
      <c r="AF38" s="627"/>
      <c r="AG38" s="627"/>
      <c r="AH38" s="627"/>
      <c r="AI38" s="627"/>
      <c r="AJ38" s="627"/>
      <c r="AK38" s="627"/>
      <c r="AL38" s="628" t="s">
        <v>134</v>
      </c>
      <c r="AM38" s="629"/>
      <c r="AN38" s="629"/>
      <c r="AO38" s="630"/>
      <c r="AQ38" s="689" t="s">
        <v>342</v>
      </c>
      <c r="AR38" s="690"/>
      <c r="AS38" s="690"/>
      <c r="AT38" s="690"/>
      <c r="AU38" s="690"/>
      <c r="AV38" s="690"/>
      <c r="AW38" s="690"/>
      <c r="AX38" s="690"/>
      <c r="AY38" s="691"/>
      <c r="AZ38" s="623">
        <v>66276</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2162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542573</v>
      </c>
      <c r="CS38" s="624"/>
      <c r="CT38" s="624"/>
      <c r="CU38" s="624"/>
      <c r="CV38" s="624"/>
      <c r="CW38" s="624"/>
      <c r="CX38" s="624"/>
      <c r="CY38" s="625"/>
      <c r="CZ38" s="628">
        <v>6.1</v>
      </c>
      <c r="DA38" s="656"/>
      <c r="DB38" s="656"/>
      <c r="DC38" s="658"/>
      <c r="DD38" s="632">
        <v>441722</v>
      </c>
      <c r="DE38" s="624"/>
      <c r="DF38" s="624"/>
      <c r="DG38" s="624"/>
      <c r="DH38" s="624"/>
      <c r="DI38" s="624"/>
      <c r="DJ38" s="624"/>
      <c r="DK38" s="625"/>
      <c r="DL38" s="632">
        <v>438362</v>
      </c>
      <c r="DM38" s="624"/>
      <c r="DN38" s="624"/>
      <c r="DO38" s="624"/>
      <c r="DP38" s="624"/>
      <c r="DQ38" s="624"/>
      <c r="DR38" s="624"/>
      <c r="DS38" s="624"/>
      <c r="DT38" s="624"/>
      <c r="DU38" s="624"/>
      <c r="DV38" s="625"/>
      <c r="DW38" s="628">
        <v>8.1999999999999993</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134</v>
      </c>
      <c r="S39" s="624"/>
      <c r="T39" s="624"/>
      <c r="U39" s="624"/>
      <c r="V39" s="624"/>
      <c r="W39" s="624"/>
      <c r="X39" s="624"/>
      <c r="Y39" s="625"/>
      <c r="Z39" s="626" t="s">
        <v>134</v>
      </c>
      <c r="AA39" s="626"/>
      <c r="AB39" s="626"/>
      <c r="AC39" s="626"/>
      <c r="AD39" s="627" t="s">
        <v>134</v>
      </c>
      <c r="AE39" s="627"/>
      <c r="AF39" s="627"/>
      <c r="AG39" s="627"/>
      <c r="AH39" s="627"/>
      <c r="AI39" s="627"/>
      <c r="AJ39" s="627"/>
      <c r="AK39" s="627"/>
      <c r="AL39" s="628" t="s">
        <v>144</v>
      </c>
      <c r="AM39" s="629"/>
      <c r="AN39" s="629"/>
      <c r="AO39" s="630"/>
      <c r="AQ39" s="689" t="s">
        <v>346</v>
      </c>
      <c r="AR39" s="690"/>
      <c r="AS39" s="690"/>
      <c r="AT39" s="690"/>
      <c r="AU39" s="690"/>
      <c r="AV39" s="690"/>
      <c r="AW39" s="690"/>
      <c r="AX39" s="690"/>
      <c r="AY39" s="691"/>
      <c r="AZ39" s="623">
        <v>23104</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4230</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590045</v>
      </c>
      <c r="CS39" s="654"/>
      <c r="CT39" s="654"/>
      <c r="CU39" s="654"/>
      <c r="CV39" s="654"/>
      <c r="CW39" s="654"/>
      <c r="CX39" s="654"/>
      <c r="CY39" s="655"/>
      <c r="CZ39" s="628">
        <v>6.6</v>
      </c>
      <c r="DA39" s="656"/>
      <c r="DB39" s="656"/>
      <c r="DC39" s="658"/>
      <c r="DD39" s="632">
        <v>505000</v>
      </c>
      <c r="DE39" s="654"/>
      <c r="DF39" s="654"/>
      <c r="DG39" s="654"/>
      <c r="DH39" s="654"/>
      <c r="DI39" s="654"/>
      <c r="DJ39" s="654"/>
      <c r="DK39" s="655"/>
      <c r="DL39" s="632" t="s">
        <v>134</v>
      </c>
      <c r="DM39" s="654"/>
      <c r="DN39" s="654"/>
      <c r="DO39" s="654"/>
      <c r="DP39" s="654"/>
      <c r="DQ39" s="654"/>
      <c r="DR39" s="654"/>
      <c r="DS39" s="654"/>
      <c r="DT39" s="654"/>
      <c r="DU39" s="654"/>
      <c r="DV39" s="655"/>
      <c r="DW39" s="628" t="s">
        <v>235</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52667</v>
      </c>
      <c r="S40" s="624"/>
      <c r="T40" s="624"/>
      <c r="U40" s="624"/>
      <c r="V40" s="624"/>
      <c r="W40" s="624"/>
      <c r="X40" s="624"/>
      <c r="Y40" s="625"/>
      <c r="Z40" s="626">
        <v>0.5</v>
      </c>
      <c r="AA40" s="626"/>
      <c r="AB40" s="626"/>
      <c r="AC40" s="626"/>
      <c r="AD40" s="627" t="s">
        <v>235</v>
      </c>
      <c r="AE40" s="627"/>
      <c r="AF40" s="627"/>
      <c r="AG40" s="627"/>
      <c r="AH40" s="627"/>
      <c r="AI40" s="627"/>
      <c r="AJ40" s="627"/>
      <c r="AK40" s="627"/>
      <c r="AL40" s="628" t="s">
        <v>134</v>
      </c>
      <c r="AM40" s="629"/>
      <c r="AN40" s="629"/>
      <c r="AO40" s="630"/>
      <c r="AQ40" s="689" t="s">
        <v>350</v>
      </c>
      <c r="AR40" s="690"/>
      <c r="AS40" s="690"/>
      <c r="AT40" s="690"/>
      <c r="AU40" s="690"/>
      <c r="AV40" s="690"/>
      <c r="AW40" s="690"/>
      <c r="AX40" s="690"/>
      <c r="AY40" s="691"/>
      <c r="AZ40" s="623">
        <v>77</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129</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144224</v>
      </c>
      <c r="CS40" s="624"/>
      <c r="CT40" s="624"/>
      <c r="CU40" s="624"/>
      <c r="CV40" s="624"/>
      <c r="CW40" s="624"/>
      <c r="CX40" s="624"/>
      <c r="CY40" s="625"/>
      <c r="CZ40" s="628">
        <v>1.6</v>
      </c>
      <c r="DA40" s="656"/>
      <c r="DB40" s="656"/>
      <c r="DC40" s="658"/>
      <c r="DD40" s="632">
        <v>144224</v>
      </c>
      <c r="DE40" s="624"/>
      <c r="DF40" s="624"/>
      <c r="DG40" s="624"/>
      <c r="DH40" s="624"/>
      <c r="DI40" s="624"/>
      <c r="DJ40" s="624"/>
      <c r="DK40" s="625"/>
      <c r="DL40" s="632">
        <v>48765</v>
      </c>
      <c r="DM40" s="624"/>
      <c r="DN40" s="624"/>
      <c r="DO40" s="624"/>
      <c r="DP40" s="624"/>
      <c r="DQ40" s="624"/>
      <c r="DR40" s="624"/>
      <c r="DS40" s="624"/>
      <c r="DT40" s="624"/>
      <c r="DU40" s="624"/>
      <c r="DV40" s="625"/>
      <c r="DW40" s="628">
        <v>0.9</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9956971</v>
      </c>
      <c r="S41" s="699"/>
      <c r="T41" s="699"/>
      <c r="U41" s="699"/>
      <c r="V41" s="699"/>
      <c r="W41" s="699"/>
      <c r="X41" s="699"/>
      <c r="Y41" s="700"/>
      <c r="Z41" s="701">
        <v>100</v>
      </c>
      <c r="AA41" s="701"/>
      <c r="AB41" s="701"/>
      <c r="AC41" s="701"/>
      <c r="AD41" s="702">
        <v>5264297</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110273</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235</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134</v>
      </c>
      <c r="CS41" s="654"/>
      <c r="CT41" s="654"/>
      <c r="CU41" s="654"/>
      <c r="CV41" s="654"/>
      <c r="CW41" s="654"/>
      <c r="CX41" s="654"/>
      <c r="CY41" s="655"/>
      <c r="CZ41" s="628" t="s">
        <v>235</v>
      </c>
      <c r="DA41" s="656"/>
      <c r="DB41" s="656"/>
      <c r="DC41" s="658"/>
      <c r="DD41" s="632" t="s">
        <v>235</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432223</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266</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1379575</v>
      </c>
      <c r="CS42" s="654"/>
      <c r="CT42" s="654"/>
      <c r="CU42" s="654"/>
      <c r="CV42" s="654"/>
      <c r="CW42" s="654"/>
      <c r="CX42" s="654"/>
      <c r="CY42" s="655"/>
      <c r="CZ42" s="628">
        <v>15.5</v>
      </c>
      <c r="DA42" s="656"/>
      <c r="DB42" s="656"/>
      <c r="DC42" s="658"/>
      <c r="DD42" s="632">
        <v>334383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15235</v>
      </c>
      <c r="CS43" s="654"/>
      <c r="CT43" s="654"/>
      <c r="CU43" s="654"/>
      <c r="CV43" s="654"/>
      <c r="CW43" s="654"/>
      <c r="CX43" s="654"/>
      <c r="CY43" s="655"/>
      <c r="CZ43" s="628">
        <v>0.2</v>
      </c>
      <c r="DA43" s="656"/>
      <c r="DB43" s="656"/>
      <c r="DC43" s="658"/>
      <c r="DD43" s="632">
        <v>13595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1356797</v>
      </c>
      <c r="CS44" s="624"/>
      <c r="CT44" s="624"/>
      <c r="CU44" s="624"/>
      <c r="CV44" s="624"/>
      <c r="CW44" s="624"/>
      <c r="CX44" s="624"/>
      <c r="CY44" s="625"/>
      <c r="CZ44" s="628">
        <v>15.3</v>
      </c>
      <c r="DA44" s="629"/>
      <c r="DB44" s="629"/>
      <c r="DC44" s="635"/>
      <c r="DD44" s="632">
        <v>333601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532384</v>
      </c>
      <c r="CS45" s="654"/>
      <c r="CT45" s="654"/>
      <c r="CU45" s="654"/>
      <c r="CV45" s="654"/>
      <c r="CW45" s="654"/>
      <c r="CX45" s="654"/>
      <c r="CY45" s="655"/>
      <c r="CZ45" s="628">
        <v>6</v>
      </c>
      <c r="DA45" s="656"/>
      <c r="DB45" s="656"/>
      <c r="DC45" s="658"/>
      <c r="DD45" s="632">
        <v>8589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803440</v>
      </c>
      <c r="CS46" s="624"/>
      <c r="CT46" s="624"/>
      <c r="CU46" s="624"/>
      <c r="CV46" s="624"/>
      <c r="CW46" s="624"/>
      <c r="CX46" s="624"/>
      <c r="CY46" s="625"/>
      <c r="CZ46" s="628">
        <v>9</v>
      </c>
      <c r="DA46" s="629"/>
      <c r="DB46" s="629"/>
      <c r="DC46" s="635"/>
      <c r="DD46" s="632">
        <v>309957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22778</v>
      </c>
      <c r="CS47" s="654"/>
      <c r="CT47" s="654"/>
      <c r="CU47" s="654"/>
      <c r="CV47" s="654"/>
      <c r="CW47" s="654"/>
      <c r="CX47" s="654"/>
      <c r="CY47" s="655"/>
      <c r="CZ47" s="628">
        <v>0.3</v>
      </c>
      <c r="DA47" s="656"/>
      <c r="DB47" s="656"/>
      <c r="DC47" s="658"/>
      <c r="DD47" s="632">
        <v>782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144</v>
      </c>
      <c r="CS48" s="624"/>
      <c r="CT48" s="624"/>
      <c r="CU48" s="624"/>
      <c r="CV48" s="624"/>
      <c r="CW48" s="624"/>
      <c r="CX48" s="624"/>
      <c r="CY48" s="625"/>
      <c r="CZ48" s="628" t="s">
        <v>144</v>
      </c>
      <c r="DA48" s="629"/>
      <c r="DB48" s="629"/>
      <c r="DC48" s="635"/>
      <c r="DD48" s="632" t="s">
        <v>235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8892605</v>
      </c>
      <c r="CS49" s="682"/>
      <c r="CT49" s="682"/>
      <c r="CU49" s="682"/>
      <c r="CV49" s="682"/>
      <c r="CW49" s="682"/>
      <c r="CX49" s="682"/>
      <c r="CY49" s="711"/>
      <c r="CZ49" s="703">
        <v>100</v>
      </c>
      <c r="DA49" s="712"/>
      <c r="DB49" s="712"/>
      <c r="DC49" s="713"/>
      <c r="DD49" s="714">
        <v>5905349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5lQhKCKpyVUIFY+4ZROFoGomKvenntY8Kc8ZWXevsWJfkQDEHJRs05wXyKrZgHVyd++4/QitIH46jlHOEoydQ==" saltValue="DQXxzZDXHNzdeMAci/p6D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10" sqref="B10:P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v>9957</v>
      </c>
      <c r="R7" s="764"/>
      <c r="S7" s="764"/>
      <c r="T7" s="764"/>
      <c r="U7" s="764"/>
      <c r="V7" s="764">
        <v>8893</v>
      </c>
      <c r="W7" s="764"/>
      <c r="X7" s="764"/>
      <c r="Y7" s="764"/>
      <c r="Z7" s="764"/>
      <c r="AA7" s="764">
        <v>1064</v>
      </c>
      <c r="AB7" s="764"/>
      <c r="AC7" s="764"/>
      <c r="AD7" s="764"/>
      <c r="AE7" s="765"/>
      <c r="AF7" s="766">
        <v>868</v>
      </c>
      <c r="AG7" s="767"/>
      <c r="AH7" s="767"/>
      <c r="AI7" s="767"/>
      <c r="AJ7" s="768"/>
      <c r="AK7" s="769">
        <v>23</v>
      </c>
      <c r="AL7" s="770"/>
      <c r="AM7" s="770"/>
      <c r="AN7" s="770"/>
      <c r="AO7" s="770"/>
      <c r="AP7" s="770">
        <v>10429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73"/>
      <c r="CH7" s="743">
        <v>10</v>
      </c>
      <c r="CI7" s="744"/>
      <c r="CJ7" s="744"/>
      <c r="CK7" s="744"/>
      <c r="CL7" s="745"/>
      <c r="CM7" s="743">
        <v>14</v>
      </c>
      <c r="CN7" s="744"/>
      <c r="CO7" s="744"/>
      <c r="CP7" s="744"/>
      <c r="CQ7" s="745"/>
      <c r="CR7" s="743">
        <v>15</v>
      </c>
      <c r="CS7" s="744"/>
      <c r="CT7" s="744"/>
      <c r="CU7" s="744"/>
      <c r="CV7" s="745"/>
      <c r="CW7" s="743" t="s">
        <v>582</v>
      </c>
      <c r="CX7" s="744"/>
      <c r="CY7" s="744"/>
      <c r="CZ7" s="744"/>
      <c r="DA7" s="745"/>
      <c r="DB7" s="743" t="s">
        <v>582</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9957</v>
      </c>
      <c r="R23" s="793"/>
      <c r="S23" s="793"/>
      <c r="T23" s="793"/>
      <c r="U23" s="793"/>
      <c r="V23" s="793">
        <v>8893</v>
      </c>
      <c r="W23" s="793"/>
      <c r="X23" s="793"/>
      <c r="Y23" s="793"/>
      <c r="Z23" s="793"/>
      <c r="AA23" s="793">
        <v>1064</v>
      </c>
      <c r="AB23" s="793"/>
      <c r="AC23" s="793"/>
      <c r="AD23" s="793"/>
      <c r="AE23" s="794"/>
      <c r="AF23" s="795">
        <v>868</v>
      </c>
      <c r="AG23" s="793"/>
      <c r="AH23" s="793"/>
      <c r="AI23" s="793"/>
      <c r="AJ23" s="796"/>
      <c r="AK23" s="797"/>
      <c r="AL23" s="798"/>
      <c r="AM23" s="798"/>
      <c r="AN23" s="798"/>
      <c r="AO23" s="798"/>
      <c r="AP23" s="793">
        <v>10429</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408</v>
      </c>
      <c r="C28" s="761"/>
      <c r="D28" s="761"/>
      <c r="E28" s="761"/>
      <c r="F28" s="761"/>
      <c r="G28" s="761"/>
      <c r="H28" s="761"/>
      <c r="I28" s="761"/>
      <c r="J28" s="761"/>
      <c r="K28" s="761"/>
      <c r="L28" s="761"/>
      <c r="M28" s="761"/>
      <c r="N28" s="761"/>
      <c r="O28" s="761"/>
      <c r="P28" s="762"/>
      <c r="Q28" s="822">
        <v>1926</v>
      </c>
      <c r="R28" s="823"/>
      <c r="S28" s="823"/>
      <c r="T28" s="823"/>
      <c r="U28" s="823"/>
      <c r="V28" s="823">
        <v>1852</v>
      </c>
      <c r="W28" s="823"/>
      <c r="X28" s="823"/>
      <c r="Y28" s="823"/>
      <c r="Z28" s="823"/>
      <c r="AA28" s="823">
        <v>74</v>
      </c>
      <c r="AB28" s="823"/>
      <c r="AC28" s="823"/>
      <c r="AD28" s="823"/>
      <c r="AE28" s="824"/>
      <c r="AF28" s="825">
        <v>74</v>
      </c>
      <c r="AG28" s="823"/>
      <c r="AH28" s="823"/>
      <c r="AI28" s="823"/>
      <c r="AJ28" s="826"/>
      <c r="AK28" s="827">
        <v>106</v>
      </c>
      <c r="AL28" s="828"/>
      <c r="AM28" s="828"/>
      <c r="AN28" s="828"/>
      <c r="AO28" s="828"/>
      <c r="AP28" s="828" t="s">
        <v>582</v>
      </c>
      <c r="AQ28" s="828"/>
      <c r="AR28" s="828"/>
      <c r="AS28" s="828"/>
      <c r="AT28" s="828"/>
      <c r="AU28" s="828" t="s">
        <v>582</v>
      </c>
      <c r="AV28" s="828"/>
      <c r="AW28" s="828"/>
      <c r="AX28" s="828"/>
      <c r="AY28" s="828"/>
      <c r="AZ28" s="829" t="s">
        <v>582</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409</v>
      </c>
      <c r="C29" s="750"/>
      <c r="D29" s="750"/>
      <c r="E29" s="750"/>
      <c r="F29" s="750"/>
      <c r="G29" s="750"/>
      <c r="H29" s="750"/>
      <c r="I29" s="750"/>
      <c r="J29" s="750"/>
      <c r="K29" s="750"/>
      <c r="L29" s="750"/>
      <c r="M29" s="750"/>
      <c r="N29" s="750"/>
      <c r="O29" s="750"/>
      <c r="P29" s="751"/>
      <c r="Q29" s="752">
        <v>368</v>
      </c>
      <c r="R29" s="753"/>
      <c r="S29" s="753"/>
      <c r="T29" s="753"/>
      <c r="U29" s="753"/>
      <c r="V29" s="753">
        <v>359</v>
      </c>
      <c r="W29" s="753"/>
      <c r="X29" s="753"/>
      <c r="Y29" s="753"/>
      <c r="Z29" s="753"/>
      <c r="AA29" s="753">
        <v>9</v>
      </c>
      <c r="AB29" s="753"/>
      <c r="AC29" s="753"/>
      <c r="AD29" s="753"/>
      <c r="AE29" s="754"/>
      <c r="AF29" s="755">
        <v>9</v>
      </c>
      <c r="AG29" s="756"/>
      <c r="AH29" s="756"/>
      <c r="AI29" s="756"/>
      <c r="AJ29" s="757"/>
      <c r="AK29" s="834">
        <v>175</v>
      </c>
      <c r="AL29" s="830"/>
      <c r="AM29" s="830"/>
      <c r="AN29" s="830"/>
      <c r="AO29" s="830"/>
      <c r="AP29" s="830" t="s">
        <v>582</v>
      </c>
      <c r="AQ29" s="830"/>
      <c r="AR29" s="830"/>
      <c r="AS29" s="830"/>
      <c r="AT29" s="830"/>
      <c r="AU29" s="830" t="s">
        <v>582</v>
      </c>
      <c r="AV29" s="830"/>
      <c r="AW29" s="830"/>
      <c r="AX29" s="830"/>
      <c r="AY29" s="830"/>
      <c r="AZ29" s="831" t="s">
        <v>582</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410</v>
      </c>
      <c r="C30" s="750"/>
      <c r="D30" s="750"/>
      <c r="E30" s="750"/>
      <c r="F30" s="750"/>
      <c r="G30" s="750"/>
      <c r="H30" s="750"/>
      <c r="I30" s="750"/>
      <c r="J30" s="750"/>
      <c r="K30" s="750"/>
      <c r="L30" s="750"/>
      <c r="M30" s="750"/>
      <c r="N30" s="750"/>
      <c r="O30" s="750"/>
      <c r="P30" s="751"/>
      <c r="Q30" s="752">
        <v>1724</v>
      </c>
      <c r="R30" s="753"/>
      <c r="S30" s="753"/>
      <c r="T30" s="753"/>
      <c r="U30" s="753"/>
      <c r="V30" s="753">
        <v>1558</v>
      </c>
      <c r="W30" s="753"/>
      <c r="X30" s="753"/>
      <c r="Y30" s="753"/>
      <c r="Z30" s="753"/>
      <c r="AA30" s="753">
        <v>166</v>
      </c>
      <c r="AB30" s="753"/>
      <c r="AC30" s="753"/>
      <c r="AD30" s="753"/>
      <c r="AE30" s="754"/>
      <c r="AF30" s="755">
        <v>166</v>
      </c>
      <c r="AG30" s="756"/>
      <c r="AH30" s="756"/>
      <c r="AI30" s="756"/>
      <c r="AJ30" s="757"/>
      <c r="AK30" s="834">
        <v>279</v>
      </c>
      <c r="AL30" s="830"/>
      <c r="AM30" s="830"/>
      <c r="AN30" s="830"/>
      <c r="AO30" s="830"/>
      <c r="AP30" s="830" t="s">
        <v>582</v>
      </c>
      <c r="AQ30" s="830"/>
      <c r="AR30" s="830"/>
      <c r="AS30" s="830"/>
      <c r="AT30" s="830"/>
      <c r="AU30" s="830" t="s">
        <v>582</v>
      </c>
      <c r="AV30" s="830"/>
      <c r="AW30" s="830"/>
      <c r="AX30" s="830"/>
      <c r="AY30" s="830"/>
      <c r="AZ30" s="831" t="s">
        <v>582</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411</v>
      </c>
      <c r="C31" s="750"/>
      <c r="D31" s="750"/>
      <c r="E31" s="750"/>
      <c r="F31" s="750"/>
      <c r="G31" s="750"/>
      <c r="H31" s="750"/>
      <c r="I31" s="750"/>
      <c r="J31" s="750"/>
      <c r="K31" s="750"/>
      <c r="L31" s="750"/>
      <c r="M31" s="750"/>
      <c r="N31" s="750"/>
      <c r="O31" s="750"/>
      <c r="P31" s="751"/>
      <c r="Q31" s="752">
        <v>281</v>
      </c>
      <c r="R31" s="753"/>
      <c r="S31" s="753"/>
      <c r="T31" s="753"/>
      <c r="U31" s="753"/>
      <c r="V31" s="753">
        <v>275</v>
      </c>
      <c r="W31" s="753"/>
      <c r="X31" s="753"/>
      <c r="Y31" s="753"/>
      <c r="Z31" s="753"/>
      <c r="AA31" s="753">
        <v>6</v>
      </c>
      <c r="AB31" s="753"/>
      <c r="AC31" s="753"/>
      <c r="AD31" s="753"/>
      <c r="AE31" s="754"/>
      <c r="AF31" s="755">
        <v>361</v>
      </c>
      <c r="AG31" s="756"/>
      <c r="AH31" s="756"/>
      <c r="AI31" s="756"/>
      <c r="AJ31" s="757"/>
      <c r="AK31" s="834">
        <v>23</v>
      </c>
      <c r="AL31" s="830"/>
      <c r="AM31" s="830"/>
      <c r="AN31" s="830"/>
      <c r="AO31" s="830"/>
      <c r="AP31" s="830">
        <v>880</v>
      </c>
      <c r="AQ31" s="830"/>
      <c r="AR31" s="830"/>
      <c r="AS31" s="830"/>
      <c r="AT31" s="830"/>
      <c r="AU31" s="830">
        <v>196</v>
      </c>
      <c r="AV31" s="830"/>
      <c r="AW31" s="830"/>
      <c r="AX31" s="830"/>
      <c r="AY31" s="830"/>
      <c r="AZ31" s="831" t="s">
        <v>582</v>
      </c>
      <c r="BA31" s="831"/>
      <c r="BB31" s="831"/>
      <c r="BC31" s="831"/>
      <c r="BD31" s="831"/>
      <c r="BE31" s="832" t="s">
        <v>412</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413</v>
      </c>
      <c r="C32" s="750"/>
      <c r="D32" s="750"/>
      <c r="E32" s="750"/>
      <c r="F32" s="750"/>
      <c r="G32" s="750"/>
      <c r="H32" s="750"/>
      <c r="I32" s="750"/>
      <c r="J32" s="750"/>
      <c r="K32" s="750"/>
      <c r="L32" s="750"/>
      <c r="M32" s="750"/>
      <c r="N32" s="750"/>
      <c r="O32" s="750"/>
      <c r="P32" s="751"/>
      <c r="Q32" s="752">
        <v>719</v>
      </c>
      <c r="R32" s="753"/>
      <c r="S32" s="753"/>
      <c r="T32" s="753"/>
      <c r="U32" s="753"/>
      <c r="V32" s="753">
        <v>727</v>
      </c>
      <c r="W32" s="753"/>
      <c r="X32" s="753"/>
      <c r="Y32" s="753"/>
      <c r="Z32" s="753"/>
      <c r="AA32" s="753">
        <v>-8</v>
      </c>
      <c r="AB32" s="753"/>
      <c r="AC32" s="753"/>
      <c r="AD32" s="753"/>
      <c r="AE32" s="754"/>
      <c r="AF32" s="755">
        <v>205</v>
      </c>
      <c r="AG32" s="756"/>
      <c r="AH32" s="756"/>
      <c r="AI32" s="756"/>
      <c r="AJ32" s="757"/>
      <c r="AK32" s="834">
        <v>506</v>
      </c>
      <c r="AL32" s="830"/>
      <c r="AM32" s="830"/>
      <c r="AN32" s="830"/>
      <c r="AO32" s="830"/>
      <c r="AP32" s="830">
        <v>4764</v>
      </c>
      <c r="AQ32" s="830"/>
      <c r="AR32" s="830"/>
      <c r="AS32" s="830"/>
      <c r="AT32" s="830"/>
      <c r="AU32" s="830">
        <v>4519</v>
      </c>
      <c r="AV32" s="830"/>
      <c r="AW32" s="830"/>
      <c r="AX32" s="830"/>
      <c r="AY32" s="830"/>
      <c r="AZ32" s="831" t="s">
        <v>582</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420</v>
      </c>
      <c r="R66" s="721"/>
      <c r="S66" s="721"/>
      <c r="T66" s="721"/>
      <c r="U66" s="722"/>
      <c r="V66" s="725" t="s">
        <v>421</v>
      </c>
      <c r="W66" s="721"/>
      <c r="X66" s="721"/>
      <c r="Y66" s="721"/>
      <c r="Z66" s="722"/>
      <c r="AA66" s="725" t="s">
        <v>422</v>
      </c>
      <c r="AB66" s="721"/>
      <c r="AC66" s="721"/>
      <c r="AD66" s="721"/>
      <c r="AE66" s="722"/>
      <c r="AF66" s="854" t="s">
        <v>423</v>
      </c>
      <c r="AG66" s="815"/>
      <c r="AH66" s="815"/>
      <c r="AI66" s="815"/>
      <c r="AJ66" s="855"/>
      <c r="AK66" s="725" t="s">
        <v>424</v>
      </c>
      <c r="AL66" s="730"/>
      <c r="AM66" s="730"/>
      <c r="AN66" s="730"/>
      <c r="AO66" s="731"/>
      <c r="AP66" s="725" t="s">
        <v>425</v>
      </c>
      <c r="AQ66" s="721"/>
      <c r="AR66" s="721"/>
      <c r="AS66" s="721"/>
      <c r="AT66" s="722"/>
      <c r="AU66" s="725" t="s">
        <v>426</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925</v>
      </c>
      <c r="R68" s="866"/>
      <c r="S68" s="866"/>
      <c r="T68" s="866"/>
      <c r="U68" s="866"/>
      <c r="V68" s="866">
        <v>911</v>
      </c>
      <c r="W68" s="866"/>
      <c r="X68" s="866"/>
      <c r="Y68" s="866"/>
      <c r="Z68" s="866"/>
      <c r="AA68" s="866">
        <v>14</v>
      </c>
      <c r="AB68" s="866"/>
      <c r="AC68" s="866"/>
      <c r="AD68" s="866"/>
      <c r="AE68" s="866"/>
      <c r="AF68" s="866">
        <v>14</v>
      </c>
      <c r="AG68" s="866"/>
      <c r="AH68" s="866"/>
      <c r="AI68" s="866"/>
      <c r="AJ68" s="866"/>
      <c r="AK68" s="866" t="s">
        <v>582</v>
      </c>
      <c r="AL68" s="866"/>
      <c r="AM68" s="866"/>
      <c r="AN68" s="866"/>
      <c r="AO68" s="866"/>
      <c r="AP68" s="866">
        <v>136</v>
      </c>
      <c r="AQ68" s="866"/>
      <c r="AR68" s="866"/>
      <c r="AS68" s="866"/>
      <c r="AT68" s="866"/>
      <c r="AU68" s="866">
        <v>31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462</v>
      </c>
      <c r="R69" s="830"/>
      <c r="S69" s="830"/>
      <c r="T69" s="830"/>
      <c r="U69" s="830"/>
      <c r="V69" s="830">
        <v>448</v>
      </c>
      <c r="W69" s="830"/>
      <c r="X69" s="830"/>
      <c r="Y69" s="830"/>
      <c r="Z69" s="830"/>
      <c r="AA69" s="830">
        <v>14</v>
      </c>
      <c r="AB69" s="830"/>
      <c r="AC69" s="830"/>
      <c r="AD69" s="830"/>
      <c r="AE69" s="830"/>
      <c r="AF69" s="830">
        <v>14</v>
      </c>
      <c r="AG69" s="830"/>
      <c r="AH69" s="830"/>
      <c r="AI69" s="830"/>
      <c r="AJ69" s="830"/>
      <c r="AK69" s="830">
        <v>10</v>
      </c>
      <c r="AL69" s="830"/>
      <c r="AM69" s="830"/>
      <c r="AN69" s="830"/>
      <c r="AO69" s="830"/>
      <c r="AP69" s="830">
        <v>47</v>
      </c>
      <c r="AQ69" s="830"/>
      <c r="AR69" s="830"/>
      <c r="AS69" s="830"/>
      <c r="AT69" s="830"/>
      <c r="AU69" s="830">
        <v>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1313</v>
      </c>
      <c r="R70" s="830"/>
      <c r="S70" s="830"/>
      <c r="T70" s="830"/>
      <c r="U70" s="830"/>
      <c r="V70" s="830">
        <v>1284</v>
      </c>
      <c r="W70" s="830"/>
      <c r="X70" s="830"/>
      <c r="Y70" s="830"/>
      <c r="Z70" s="830"/>
      <c r="AA70" s="830">
        <v>29</v>
      </c>
      <c r="AB70" s="830"/>
      <c r="AC70" s="830"/>
      <c r="AD70" s="830"/>
      <c r="AE70" s="830"/>
      <c r="AF70" s="830">
        <v>29</v>
      </c>
      <c r="AG70" s="830"/>
      <c r="AH70" s="830"/>
      <c r="AI70" s="830"/>
      <c r="AJ70" s="830"/>
      <c r="AK70" s="830">
        <v>46</v>
      </c>
      <c r="AL70" s="830"/>
      <c r="AM70" s="830"/>
      <c r="AN70" s="830"/>
      <c r="AO70" s="830"/>
      <c r="AP70" s="830">
        <v>18</v>
      </c>
      <c r="AQ70" s="830"/>
      <c r="AR70" s="830"/>
      <c r="AS70" s="830"/>
      <c r="AT70" s="830"/>
      <c r="AU70" s="830">
        <v>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585</v>
      </c>
      <c r="C71" s="874"/>
      <c r="D71" s="874"/>
      <c r="E71" s="874"/>
      <c r="F71" s="874"/>
      <c r="G71" s="874"/>
      <c r="H71" s="874"/>
      <c r="I71" s="874"/>
      <c r="J71" s="874"/>
      <c r="K71" s="874"/>
      <c r="L71" s="874"/>
      <c r="M71" s="874"/>
      <c r="N71" s="874"/>
      <c r="O71" s="874"/>
      <c r="P71" s="875"/>
      <c r="Q71" s="876">
        <v>284</v>
      </c>
      <c r="R71" s="830"/>
      <c r="S71" s="830"/>
      <c r="T71" s="830"/>
      <c r="U71" s="830"/>
      <c r="V71" s="830">
        <v>273</v>
      </c>
      <c r="W71" s="830"/>
      <c r="X71" s="830"/>
      <c r="Y71" s="830"/>
      <c r="Z71" s="830"/>
      <c r="AA71" s="830">
        <v>11</v>
      </c>
      <c r="AB71" s="830"/>
      <c r="AC71" s="830"/>
      <c r="AD71" s="830"/>
      <c r="AE71" s="830"/>
      <c r="AF71" s="830">
        <v>11</v>
      </c>
      <c r="AG71" s="830"/>
      <c r="AH71" s="830"/>
      <c r="AI71" s="830"/>
      <c r="AJ71" s="830"/>
      <c r="AK71" s="830" t="s">
        <v>582</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594</v>
      </c>
      <c r="C72" s="874"/>
      <c r="D72" s="874"/>
      <c r="E72" s="874"/>
      <c r="F72" s="874"/>
      <c r="G72" s="874"/>
      <c r="H72" s="874"/>
      <c r="I72" s="874"/>
      <c r="J72" s="874"/>
      <c r="K72" s="874"/>
      <c r="L72" s="874"/>
      <c r="M72" s="874"/>
      <c r="N72" s="874"/>
      <c r="O72" s="874"/>
      <c r="P72" s="875"/>
      <c r="Q72" s="876">
        <v>13741</v>
      </c>
      <c r="R72" s="830"/>
      <c r="S72" s="830"/>
      <c r="T72" s="830"/>
      <c r="U72" s="830"/>
      <c r="V72" s="830">
        <v>13108</v>
      </c>
      <c r="W72" s="830"/>
      <c r="X72" s="830"/>
      <c r="Y72" s="830"/>
      <c r="Z72" s="830"/>
      <c r="AA72" s="830">
        <v>633</v>
      </c>
      <c r="AB72" s="830"/>
      <c r="AC72" s="830"/>
      <c r="AD72" s="830"/>
      <c r="AE72" s="830"/>
      <c r="AF72" s="830">
        <v>4655</v>
      </c>
      <c r="AG72" s="830"/>
      <c r="AH72" s="830"/>
      <c r="AI72" s="830"/>
      <c r="AJ72" s="830"/>
      <c r="AK72" s="830" t="s">
        <v>582</v>
      </c>
      <c r="AL72" s="830"/>
      <c r="AM72" s="830"/>
      <c r="AN72" s="830"/>
      <c r="AO72" s="830"/>
      <c r="AP72" s="830">
        <v>4896</v>
      </c>
      <c r="AQ72" s="830"/>
      <c r="AR72" s="830"/>
      <c r="AS72" s="830"/>
      <c r="AT72" s="830"/>
      <c r="AU72" s="830">
        <v>390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c r="D73" s="874"/>
      <c r="E73" s="874"/>
      <c r="F73" s="874"/>
      <c r="G73" s="874"/>
      <c r="H73" s="874"/>
      <c r="I73" s="874"/>
      <c r="J73" s="874"/>
      <c r="K73" s="874"/>
      <c r="L73" s="874"/>
      <c r="M73" s="874"/>
      <c r="N73" s="874"/>
      <c r="O73" s="874"/>
      <c r="P73" s="875"/>
      <c r="Q73" s="876">
        <v>5966</v>
      </c>
      <c r="R73" s="830"/>
      <c r="S73" s="830"/>
      <c r="T73" s="830"/>
      <c r="U73" s="830"/>
      <c r="V73" s="830">
        <v>5266</v>
      </c>
      <c r="W73" s="830"/>
      <c r="X73" s="830"/>
      <c r="Y73" s="830"/>
      <c r="Z73" s="830"/>
      <c r="AA73" s="830">
        <v>700</v>
      </c>
      <c r="AB73" s="830"/>
      <c r="AC73" s="830"/>
      <c r="AD73" s="830"/>
      <c r="AE73" s="830"/>
      <c r="AF73" s="830">
        <v>700</v>
      </c>
      <c r="AG73" s="830"/>
      <c r="AH73" s="830"/>
      <c r="AI73" s="830"/>
      <c r="AJ73" s="830"/>
      <c r="AK73" s="830" t="s">
        <v>597</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587</v>
      </c>
      <c r="C74" s="874"/>
      <c r="D74" s="874"/>
      <c r="E74" s="874"/>
      <c r="F74" s="874"/>
      <c r="G74" s="874"/>
      <c r="H74" s="874"/>
      <c r="I74" s="874"/>
      <c r="J74" s="874"/>
      <c r="K74" s="874"/>
      <c r="L74" s="874"/>
      <c r="M74" s="874"/>
      <c r="N74" s="874"/>
      <c r="O74" s="874"/>
      <c r="P74" s="875"/>
      <c r="Q74" s="876">
        <v>146</v>
      </c>
      <c r="R74" s="830"/>
      <c r="S74" s="830"/>
      <c r="T74" s="830"/>
      <c r="U74" s="830"/>
      <c r="V74" s="830">
        <v>109</v>
      </c>
      <c r="W74" s="830"/>
      <c r="X74" s="830"/>
      <c r="Y74" s="830"/>
      <c r="Z74" s="830"/>
      <c r="AA74" s="830">
        <v>37</v>
      </c>
      <c r="AB74" s="830"/>
      <c r="AC74" s="830"/>
      <c r="AD74" s="830"/>
      <c r="AE74" s="830"/>
      <c r="AF74" s="830">
        <v>37</v>
      </c>
      <c r="AG74" s="830"/>
      <c r="AH74" s="830"/>
      <c r="AI74" s="830"/>
      <c r="AJ74" s="830"/>
      <c r="AK74" s="830" t="s">
        <v>582</v>
      </c>
      <c r="AL74" s="830"/>
      <c r="AM74" s="830"/>
      <c r="AN74" s="830"/>
      <c r="AO74" s="830"/>
      <c r="AP74" s="830" t="s">
        <v>582</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588</v>
      </c>
      <c r="C75" s="874"/>
      <c r="D75" s="874"/>
      <c r="E75" s="874"/>
      <c r="F75" s="874"/>
      <c r="G75" s="874"/>
      <c r="H75" s="874"/>
      <c r="I75" s="874"/>
      <c r="J75" s="874"/>
      <c r="K75" s="874"/>
      <c r="L75" s="874"/>
      <c r="M75" s="874"/>
      <c r="N75" s="874"/>
      <c r="O75" s="874"/>
      <c r="P75" s="875"/>
      <c r="Q75" s="877">
        <v>124</v>
      </c>
      <c r="R75" s="878"/>
      <c r="S75" s="878"/>
      <c r="T75" s="878"/>
      <c r="U75" s="834"/>
      <c r="V75" s="879">
        <v>113</v>
      </c>
      <c r="W75" s="878"/>
      <c r="X75" s="878"/>
      <c r="Y75" s="878"/>
      <c r="Z75" s="834"/>
      <c r="AA75" s="879">
        <v>11</v>
      </c>
      <c r="AB75" s="878"/>
      <c r="AC75" s="878"/>
      <c r="AD75" s="878"/>
      <c r="AE75" s="834"/>
      <c r="AF75" s="879">
        <v>11</v>
      </c>
      <c r="AG75" s="878"/>
      <c r="AH75" s="878"/>
      <c r="AI75" s="878"/>
      <c r="AJ75" s="834"/>
      <c r="AK75" s="879" t="s">
        <v>582</v>
      </c>
      <c r="AL75" s="878"/>
      <c r="AM75" s="878"/>
      <c r="AN75" s="878"/>
      <c r="AO75" s="834"/>
      <c r="AP75" s="879" t="s">
        <v>582</v>
      </c>
      <c r="AQ75" s="878"/>
      <c r="AR75" s="878"/>
      <c r="AS75" s="878"/>
      <c r="AT75" s="834"/>
      <c r="AU75" s="879" t="s">
        <v>582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589</v>
      </c>
      <c r="C76" s="874"/>
      <c r="D76" s="874"/>
      <c r="E76" s="874"/>
      <c r="F76" s="874"/>
      <c r="G76" s="874"/>
      <c r="H76" s="874"/>
      <c r="I76" s="874"/>
      <c r="J76" s="874"/>
      <c r="K76" s="874"/>
      <c r="L76" s="874"/>
      <c r="M76" s="874"/>
      <c r="N76" s="874"/>
      <c r="O76" s="874"/>
      <c r="P76" s="875"/>
      <c r="Q76" s="877">
        <v>116</v>
      </c>
      <c r="R76" s="878"/>
      <c r="S76" s="878"/>
      <c r="T76" s="878"/>
      <c r="U76" s="834"/>
      <c r="V76" s="879">
        <v>110</v>
      </c>
      <c r="W76" s="878"/>
      <c r="X76" s="878"/>
      <c r="Y76" s="878"/>
      <c r="Z76" s="834"/>
      <c r="AA76" s="879">
        <v>6</v>
      </c>
      <c r="AB76" s="878"/>
      <c r="AC76" s="878"/>
      <c r="AD76" s="878"/>
      <c r="AE76" s="834"/>
      <c r="AF76" s="879">
        <v>6</v>
      </c>
      <c r="AG76" s="878"/>
      <c r="AH76" s="878"/>
      <c r="AI76" s="878"/>
      <c r="AJ76" s="834"/>
      <c r="AK76" s="879" t="s">
        <v>597</v>
      </c>
      <c r="AL76" s="878"/>
      <c r="AM76" s="878"/>
      <c r="AN76" s="878"/>
      <c r="AO76" s="834"/>
      <c r="AP76" s="879" t="s">
        <v>582</v>
      </c>
      <c r="AQ76" s="878"/>
      <c r="AR76" s="878"/>
      <c r="AS76" s="878"/>
      <c r="AT76" s="834"/>
      <c r="AU76" s="879" t="s">
        <v>582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590</v>
      </c>
      <c r="C77" s="874"/>
      <c r="D77" s="874"/>
      <c r="E77" s="874"/>
      <c r="F77" s="874"/>
      <c r="G77" s="874"/>
      <c r="H77" s="874"/>
      <c r="I77" s="874"/>
      <c r="J77" s="874"/>
      <c r="K77" s="874"/>
      <c r="L77" s="874"/>
      <c r="M77" s="874"/>
      <c r="N77" s="874"/>
      <c r="O77" s="874"/>
      <c r="P77" s="875"/>
      <c r="Q77" s="877">
        <v>156523</v>
      </c>
      <c r="R77" s="878"/>
      <c r="S77" s="878"/>
      <c r="T77" s="878"/>
      <c r="U77" s="834"/>
      <c r="V77" s="879">
        <v>155454</v>
      </c>
      <c r="W77" s="878"/>
      <c r="X77" s="878"/>
      <c r="Y77" s="878"/>
      <c r="Z77" s="834"/>
      <c r="AA77" s="879">
        <v>1069</v>
      </c>
      <c r="AB77" s="878"/>
      <c r="AC77" s="878"/>
      <c r="AD77" s="878"/>
      <c r="AE77" s="834"/>
      <c r="AF77" s="879">
        <v>1069</v>
      </c>
      <c r="AG77" s="878"/>
      <c r="AH77" s="878"/>
      <c r="AI77" s="878"/>
      <c r="AJ77" s="834"/>
      <c r="AK77" s="879" t="s">
        <v>582</v>
      </c>
      <c r="AL77" s="878"/>
      <c r="AM77" s="878"/>
      <c r="AN77" s="878"/>
      <c r="AO77" s="834"/>
      <c r="AP77" s="879" t="s">
        <v>582</v>
      </c>
      <c r="AQ77" s="878"/>
      <c r="AR77" s="878"/>
      <c r="AS77" s="878"/>
      <c r="AT77" s="834"/>
      <c r="AU77" s="879" t="s">
        <v>582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591</v>
      </c>
      <c r="C78" s="874"/>
      <c r="D78" s="874"/>
      <c r="E78" s="874"/>
      <c r="F78" s="874"/>
      <c r="G78" s="874"/>
      <c r="H78" s="874"/>
      <c r="I78" s="874"/>
      <c r="J78" s="874"/>
      <c r="K78" s="874"/>
      <c r="L78" s="874"/>
      <c r="M78" s="874"/>
      <c r="N78" s="874"/>
      <c r="O78" s="874"/>
      <c r="P78" s="875"/>
      <c r="Q78" s="876">
        <v>220</v>
      </c>
      <c r="R78" s="830"/>
      <c r="S78" s="830"/>
      <c r="T78" s="830"/>
      <c r="U78" s="830"/>
      <c r="V78" s="830">
        <v>208</v>
      </c>
      <c r="W78" s="830"/>
      <c r="X78" s="830"/>
      <c r="Y78" s="830"/>
      <c r="Z78" s="830"/>
      <c r="AA78" s="830">
        <v>12</v>
      </c>
      <c r="AB78" s="830"/>
      <c r="AC78" s="830"/>
      <c r="AD78" s="830"/>
      <c r="AE78" s="830"/>
      <c r="AF78" s="830">
        <v>12</v>
      </c>
      <c r="AG78" s="830"/>
      <c r="AH78" s="830"/>
      <c r="AI78" s="830"/>
      <c r="AJ78" s="830"/>
      <c r="AK78" s="830" t="s">
        <v>597</v>
      </c>
      <c r="AL78" s="830"/>
      <c r="AM78" s="830"/>
      <c r="AN78" s="830"/>
      <c r="AO78" s="830"/>
      <c r="AP78" s="830" t="s">
        <v>582</v>
      </c>
      <c r="AQ78" s="830"/>
      <c r="AR78" s="830"/>
      <c r="AS78" s="830"/>
      <c r="AT78" s="830"/>
      <c r="AU78" s="830" t="s">
        <v>582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592</v>
      </c>
      <c r="C79" s="874"/>
      <c r="D79" s="874"/>
      <c r="E79" s="874"/>
      <c r="F79" s="874"/>
      <c r="G79" s="874"/>
      <c r="H79" s="874"/>
      <c r="I79" s="874"/>
      <c r="J79" s="874"/>
      <c r="K79" s="874"/>
      <c r="L79" s="874"/>
      <c r="M79" s="874"/>
      <c r="N79" s="874"/>
      <c r="O79" s="874"/>
      <c r="P79" s="875"/>
      <c r="Q79" s="876">
        <v>186</v>
      </c>
      <c r="R79" s="830"/>
      <c r="S79" s="830"/>
      <c r="T79" s="830"/>
      <c r="U79" s="830"/>
      <c r="V79" s="830">
        <v>175</v>
      </c>
      <c r="W79" s="830"/>
      <c r="X79" s="830"/>
      <c r="Y79" s="830"/>
      <c r="Z79" s="830"/>
      <c r="AA79" s="830">
        <v>11</v>
      </c>
      <c r="AB79" s="830"/>
      <c r="AC79" s="830"/>
      <c r="AD79" s="830"/>
      <c r="AE79" s="830"/>
      <c r="AF79" s="830"/>
      <c r="AG79" s="830"/>
      <c r="AH79" s="830"/>
      <c r="AI79" s="830"/>
      <c r="AJ79" s="830"/>
      <c r="AK79" s="830" t="s">
        <v>582</v>
      </c>
      <c r="AL79" s="830"/>
      <c r="AM79" s="830"/>
      <c r="AN79" s="830"/>
      <c r="AO79" s="830"/>
      <c r="AP79" s="830" t="s">
        <v>582</v>
      </c>
      <c r="AQ79" s="830"/>
      <c r="AR79" s="830"/>
      <c r="AS79" s="830"/>
      <c r="AT79" s="830"/>
      <c r="AU79" s="830" t="s">
        <v>582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595</v>
      </c>
      <c r="C80" s="874"/>
      <c r="D80" s="874"/>
      <c r="E80" s="874"/>
      <c r="F80" s="874"/>
      <c r="G80" s="874"/>
      <c r="H80" s="874"/>
      <c r="I80" s="874"/>
      <c r="J80" s="874"/>
      <c r="K80" s="874"/>
      <c r="L80" s="874"/>
      <c r="M80" s="874"/>
      <c r="N80" s="874"/>
      <c r="O80" s="874"/>
      <c r="P80" s="875"/>
      <c r="Q80" s="876">
        <v>262</v>
      </c>
      <c r="R80" s="830"/>
      <c r="S80" s="830"/>
      <c r="T80" s="830"/>
      <c r="U80" s="830"/>
      <c r="V80" s="830">
        <v>242</v>
      </c>
      <c r="W80" s="830"/>
      <c r="X80" s="830"/>
      <c r="Y80" s="830"/>
      <c r="Z80" s="830"/>
      <c r="AA80" s="830">
        <v>20</v>
      </c>
      <c r="AB80" s="830"/>
      <c r="AC80" s="830"/>
      <c r="AD80" s="830"/>
      <c r="AE80" s="830"/>
      <c r="AF80" s="830">
        <v>20</v>
      </c>
      <c r="AG80" s="830"/>
      <c r="AH80" s="830"/>
      <c r="AI80" s="830"/>
      <c r="AJ80" s="830"/>
      <c r="AK80" s="830" t="s">
        <v>582</v>
      </c>
      <c r="AL80" s="830"/>
      <c r="AM80" s="830"/>
      <c r="AN80" s="830"/>
      <c r="AO80" s="830"/>
      <c r="AP80" s="830" t="s">
        <v>582</v>
      </c>
      <c r="AQ80" s="830"/>
      <c r="AR80" s="830"/>
      <c r="AS80" s="830"/>
      <c r="AT80" s="830"/>
      <c r="AU80" s="830" t="s">
        <v>582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6578</v>
      </c>
      <c r="AG88" s="844"/>
      <c r="AH88" s="844"/>
      <c r="AI88" s="844"/>
      <c r="AJ88" s="844"/>
      <c r="AK88" s="841"/>
      <c r="AL88" s="841"/>
      <c r="AM88" s="841"/>
      <c r="AN88" s="841"/>
      <c r="AO88" s="841"/>
      <c r="AP88" s="844">
        <v>5097</v>
      </c>
      <c r="AQ88" s="844"/>
      <c r="AR88" s="844"/>
      <c r="AS88" s="844"/>
      <c r="AT88" s="844"/>
      <c r="AU88" s="844">
        <v>432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313</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313</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313</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1064934</v>
      </c>
      <c r="AB110" s="900"/>
      <c r="AC110" s="900"/>
      <c r="AD110" s="900"/>
      <c r="AE110" s="901"/>
      <c r="AF110" s="902">
        <v>978370</v>
      </c>
      <c r="AG110" s="900"/>
      <c r="AH110" s="900"/>
      <c r="AI110" s="900"/>
      <c r="AJ110" s="901"/>
      <c r="AK110" s="902">
        <v>1005005</v>
      </c>
      <c r="AL110" s="900"/>
      <c r="AM110" s="900"/>
      <c r="AN110" s="900"/>
      <c r="AO110" s="901"/>
      <c r="AP110" s="903">
        <v>24</v>
      </c>
      <c r="AQ110" s="904"/>
      <c r="AR110" s="904"/>
      <c r="AS110" s="904"/>
      <c r="AT110" s="905"/>
      <c r="AU110" s="906" t="s">
        <v>77</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10344470</v>
      </c>
      <c r="BR110" s="931"/>
      <c r="BS110" s="931"/>
      <c r="BT110" s="931"/>
      <c r="BU110" s="931"/>
      <c r="BV110" s="931">
        <v>10793489</v>
      </c>
      <c r="BW110" s="931"/>
      <c r="BX110" s="931"/>
      <c r="BY110" s="931"/>
      <c r="BZ110" s="931"/>
      <c r="CA110" s="931">
        <v>10429289</v>
      </c>
      <c r="CB110" s="931"/>
      <c r="CC110" s="931"/>
      <c r="CD110" s="931"/>
      <c r="CE110" s="931"/>
      <c r="CF110" s="944">
        <v>248.7</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134</v>
      </c>
      <c r="DH110" s="931"/>
      <c r="DI110" s="931"/>
      <c r="DJ110" s="931"/>
      <c r="DK110" s="931"/>
      <c r="DL110" s="931" t="s">
        <v>134</v>
      </c>
      <c r="DM110" s="931"/>
      <c r="DN110" s="931"/>
      <c r="DO110" s="931"/>
      <c r="DP110" s="931"/>
      <c r="DQ110" s="931" t="s">
        <v>134</v>
      </c>
      <c r="DR110" s="931"/>
      <c r="DS110" s="931"/>
      <c r="DT110" s="931"/>
      <c r="DU110" s="931"/>
      <c r="DV110" s="932" t="s">
        <v>134</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134</v>
      </c>
      <c r="AB111" s="938"/>
      <c r="AC111" s="938"/>
      <c r="AD111" s="938"/>
      <c r="AE111" s="939"/>
      <c r="AF111" s="940" t="s">
        <v>134</v>
      </c>
      <c r="AG111" s="938"/>
      <c r="AH111" s="938"/>
      <c r="AI111" s="938"/>
      <c r="AJ111" s="939"/>
      <c r="AK111" s="940" t="s">
        <v>134</v>
      </c>
      <c r="AL111" s="938"/>
      <c r="AM111" s="938"/>
      <c r="AN111" s="938"/>
      <c r="AO111" s="939"/>
      <c r="AP111" s="941" t="s">
        <v>134</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11070</v>
      </c>
      <c r="BR111" s="926"/>
      <c r="BS111" s="926"/>
      <c r="BT111" s="926"/>
      <c r="BU111" s="926"/>
      <c r="BV111" s="926">
        <v>8455</v>
      </c>
      <c r="BW111" s="926"/>
      <c r="BX111" s="926"/>
      <c r="BY111" s="926"/>
      <c r="BZ111" s="926"/>
      <c r="CA111" s="926">
        <v>6301</v>
      </c>
      <c r="CB111" s="926"/>
      <c r="CC111" s="926"/>
      <c r="CD111" s="926"/>
      <c r="CE111" s="926"/>
      <c r="CF111" s="920">
        <v>0.2</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134</v>
      </c>
      <c r="DH111" s="926"/>
      <c r="DI111" s="926"/>
      <c r="DJ111" s="926"/>
      <c r="DK111" s="926"/>
      <c r="DL111" s="926" t="s">
        <v>447</v>
      </c>
      <c r="DM111" s="926"/>
      <c r="DN111" s="926"/>
      <c r="DO111" s="926"/>
      <c r="DP111" s="926"/>
      <c r="DQ111" s="926" t="s">
        <v>134</v>
      </c>
      <c r="DR111" s="926"/>
      <c r="DS111" s="926"/>
      <c r="DT111" s="926"/>
      <c r="DU111" s="926"/>
      <c r="DV111" s="927" t="s">
        <v>134</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134</v>
      </c>
      <c r="AB112" s="959"/>
      <c r="AC112" s="959"/>
      <c r="AD112" s="959"/>
      <c r="AE112" s="960"/>
      <c r="AF112" s="961" t="s">
        <v>134</v>
      </c>
      <c r="AG112" s="959"/>
      <c r="AH112" s="959"/>
      <c r="AI112" s="959"/>
      <c r="AJ112" s="960"/>
      <c r="AK112" s="961" t="s">
        <v>447</v>
      </c>
      <c r="AL112" s="959"/>
      <c r="AM112" s="959"/>
      <c r="AN112" s="959"/>
      <c r="AO112" s="960"/>
      <c r="AP112" s="962" t="s">
        <v>134</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5012740</v>
      </c>
      <c r="BR112" s="926"/>
      <c r="BS112" s="926"/>
      <c r="BT112" s="926"/>
      <c r="BU112" s="926"/>
      <c r="BV112" s="926">
        <v>4832613</v>
      </c>
      <c r="BW112" s="926"/>
      <c r="BX112" s="926"/>
      <c r="BY112" s="926"/>
      <c r="BZ112" s="926"/>
      <c r="CA112" s="926">
        <v>4706093</v>
      </c>
      <c r="CB112" s="926"/>
      <c r="CC112" s="926"/>
      <c r="CD112" s="926"/>
      <c r="CE112" s="926"/>
      <c r="CF112" s="920">
        <v>112.2</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134</v>
      </c>
      <c r="DH112" s="926"/>
      <c r="DI112" s="926"/>
      <c r="DJ112" s="926"/>
      <c r="DK112" s="926"/>
      <c r="DL112" s="926" t="s">
        <v>134</v>
      </c>
      <c r="DM112" s="926"/>
      <c r="DN112" s="926"/>
      <c r="DO112" s="926"/>
      <c r="DP112" s="926"/>
      <c r="DQ112" s="926" t="s">
        <v>134</v>
      </c>
      <c r="DR112" s="926"/>
      <c r="DS112" s="926"/>
      <c r="DT112" s="926"/>
      <c r="DU112" s="926"/>
      <c r="DV112" s="927" t="s">
        <v>134</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407511</v>
      </c>
      <c r="AB113" s="938"/>
      <c r="AC113" s="938"/>
      <c r="AD113" s="938"/>
      <c r="AE113" s="939"/>
      <c r="AF113" s="940">
        <v>417873</v>
      </c>
      <c r="AG113" s="938"/>
      <c r="AH113" s="938"/>
      <c r="AI113" s="938"/>
      <c r="AJ113" s="939"/>
      <c r="AK113" s="940">
        <v>362598</v>
      </c>
      <c r="AL113" s="938"/>
      <c r="AM113" s="938"/>
      <c r="AN113" s="938"/>
      <c r="AO113" s="939"/>
      <c r="AP113" s="941">
        <v>8.6</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702154</v>
      </c>
      <c r="BR113" s="926"/>
      <c r="BS113" s="926"/>
      <c r="BT113" s="926"/>
      <c r="BU113" s="926"/>
      <c r="BV113" s="926">
        <v>636191</v>
      </c>
      <c r="BW113" s="926"/>
      <c r="BX113" s="926"/>
      <c r="BY113" s="926"/>
      <c r="BZ113" s="926"/>
      <c r="CA113" s="926">
        <v>565645</v>
      </c>
      <c r="CB113" s="926"/>
      <c r="CC113" s="926"/>
      <c r="CD113" s="926"/>
      <c r="CE113" s="926"/>
      <c r="CF113" s="920">
        <v>13.5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11070</v>
      </c>
      <c r="DH113" s="959"/>
      <c r="DI113" s="959"/>
      <c r="DJ113" s="959"/>
      <c r="DK113" s="960"/>
      <c r="DL113" s="961">
        <v>8455</v>
      </c>
      <c r="DM113" s="959"/>
      <c r="DN113" s="959"/>
      <c r="DO113" s="959"/>
      <c r="DP113" s="960"/>
      <c r="DQ113" s="961">
        <v>6301</v>
      </c>
      <c r="DR113" s="959"/>
      <c r="DS113" s="959"/>
      <c r="DT113" s="959"/>
      <c r="DU113" s="960"/>
      <c r="DV113" s="962">
        <v>0.2</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43838</v>
      </c>
      <c r="AB114" s="959"/>
      <c r="AC114" s="959"/>
      <c r="AD114" s="959"/>
      <c r="AE114" s="960"/>
      <c r="AF114" s="961">
        <v>42194</v>
      </c>
      <c r="AG114" s="959"/>
      <c r="AH114" s="959"/>
      <c r="AI114" s="959"/>
      <c r="AJ114" s="960"/>
      <c r="AK114" s="961">
        <v>39498</v>
      </c>
      <c r="AL114" s="959"/>
      <c r="AM114" s="959"/>
      <c r="AN114" s="959"/>
      <c r="AO114" s="960"/>
      <c r="AP114" s="962">
        <v>0.9</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1104979</v>
      </c>
      <c r="BR114" s="926"/>
      <c r="BS114" s="926"/>
      <c r="BT114" s="926"/>
      <c r="BU114" s="926"/>
      <c r="BV114" s="926">
        <v>961841</v>
      </c>
      <c r="BW114" s="926"/>
      <c r="BX114" s="926"/>
      <c r="BY114" s="926"/>
      <c r="BZ114" s="926"/>
      <c r="CA114" s="926">
        <v>1040710</v>
      </c>
      <c r="CB114" s="926"/>
      <c r="CC114" s="926"/>
      <c r="CD114" s="926"/>
      <c r="CE114" s="926"/>
      <c r="CF114" s="920">
        <v>24.8</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134</v>
      </c>
      <c r="DH114" s="959"/>
      <c r="DI114" s="959"/>
      <c r="DJ114" s="959"/>
      <c r="DK114" s="960"/>
      <c r="DL114" s="961" t="s">
        <v>134</v>
      </c>
      <c r="DM114" s="959"/>
      <c r="DN114" s="959"/>
      <c r="DO114" s="959"/>
      <c r="DP114" s="960"/>
      <c r="DQ114" s="961" t="s">
        <v>134</v>
      </c>
      <c r="DR114" s="959"/>
      <c r="DS114" s="959"/>
      <c r="DT114" s="959"/>
      <c r="DU114" s="960"/>
      <c r="DV114" s="962" t="s">
        <v>447</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2214</v>
      </c>
      <c r="AB115" s="938"/>
      <c r="AC115" s="938"/>
      <c r="AD115" s="938"/>
      <c r="AE115" s="939"/>
      <c r="AF115" s="940">
        <v>2214</v>
      </c>
      <c r="AG115" s="938"/>
      <c r="AH115" s="938"/>
      <c r="AI115" s="938"/>
      <c r="AJ115" s="939"/>
      <c r="AK115" s="940">
        <v>2174</v>
      </c>
      <c r="AL115" s="938"/>
      <c r="AM115" s="938"/>
      <c r="AN115" s="938"/>
      <c r="AO115" s="939"/>
      <c r="AP115" s="941">
        <v>0.1</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134</v>
      </c>
      <c r="BR115" s="926"/>
      <c r="BS115" s="926"/>
      <c r="BT115" s="926"/>
      <c r="BU115" s="926"/>
      <c r="BV115" s="926" t="s">
        <v>134</v>
      </c>
      <c r="BW115" s="926"/>
      <c r="BX115" s="926"/>
      <c r="BY115" s="926"/>
      <c r="BZ115" s="926"/>
      <c r="CA115" s="926" t="s">
        <v>134</v>
      </c>
      <c r="CB115" s="926"/>
      <c r="CC115" s="926"/>
      <c r="CD115" s="926"/>
      <c r="CE115" s="926"/>
      <c r="CF115" s="920" t="s">
        <v>134</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134</v>
      </c>
      <c r="DH115" s="959"/>
      <c r="DI115" s="959"/>
      <c r="DJ115" s="959"/>
      <c r="DK115" s="960"/>
      <c r="DL115" s="961" t="s">
        <v>134</v>
      </c>
      <c r="DM115" s="959"/>
      <c r="DN115" s="959"/>
      <c r="DO115" s="959"/>
      <c r="DP115" s="960"/>
      <c r="DQ115" s="961" t="s">
        <v>134</v>
      </c>
      <c r="DR115" s="959"/>
      <c r="DS115" s="959"/>
      <c r="DT115" s="959"/>
      <c r="DU115" s="960"/>
      <c r="DV115" s="962" t="s">
        <v>447</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134</v>
      </c>
      <c r="AB116" s="959"/>
      <c r="AC116" s="959"/>
      <c r="AD116" s="959"/>
      <c r="AE116" s="960"/>
      <c r="AF116" s="961" t="s">
        <v>134</v>
      </c>
      <c r="AG116" s="959"/>
      <c r="AH116" s="959"/>
      <c r="AI116" s="959"/>
      <c r="AJ116" s="960"/>
      <c r="AK116" s="961" t="s">
        <v>134</v>
      </c>
      <c r="AL116" s="959"/>
      <c r="AM116" s="959"/>
      <c r="AN116" s="959"/>
      <c r="AO116" s="960"/>
      <c r="AP116" s="962" t="s">
        <v>134</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134</v>
      </c>
      <c r="BR116" s="926"/>
      <c r="BS116" s="926"/>
      <c r="BT116" s="926"/>
      <c r="BU116" s="926"/>
      <c r="BV116" s="926" t="s">
        <v>134</v>
      </c>
      <c r="BW116" s="926"/>
      <c r="BX116" s="926"/>
      <c r="BY116" s="926"/>
      <c r="BZ116" s="926"/>
      <c r="CA116" s="926" t="s">
        <v>447</v>
      </c>
      <c r="CB116" s="926"/>
      <c r="CC116" s="926"/>
      <c r="CD116" s="926"/>
      <c r="CE116" s="926"/>
      <c r="CF116" s="920" t="s">
        <v>134</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134</v>
      </c>
      <c r="DH116" s="959"/>
      <c r="DI116" s="959"/>
      <c r="DJ116" s="959"/>
      <c r="DK116" s="960"/>
      <c r="DL116" s="961" t="s">
        <v>134</v>
      </c>
      <c r="DM116" s="959"/>
      <c r="DN116" s="959"/>
      <c r="DO116" s="959"/>
      <c r="DP116" s="960"/>
      <c r="DQ116" s="961" t="s">
        <v>447</v>
      </c>
      <c r="DR116" s="959"/>
      <c r="DS116" s="959"/>
      <c r="DT116" s="959"/>
      <c r="DU116" s="960"/>
      <c r="DV116" s="962" t="s">
        <v>134</v>
      </c>
      <c r="DW116" s="963"/>
      <c r="DX116" s="963"/>
      <c r="DY116" s="963"/>
      <c r="DZ116" s="964"/>
    </row>
    <row r="117" spans="1:130" s="230" customFormat="1" ht="26.25" customHeight="1" x14ac:dyDescent="0.15">
      <c r="A117" s="912" t="s">
        <v>195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1518497</v>
      </c>
      <c r="AB117" s="979"/>
      <c r="AC117" s="979"/>
      <c r="AD117" s="979"/>
      <c r="AE117" s="980"/>
      <c r="AF117" s="981">
        <v>1440651</v>
      </c>
      <c r="AG117" s="979"/>
      <c r="AH117" s="979"/>
      <c r="AI117" s="979"/>
      <c r="AJ117" s="980"/>
      <c r="AK117" s="981">
        <v>1409275</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134</v>
      </c>
      <c r="BW117" s="926"/>
      <c r="BX117" s="926"/>
      <c r="BY117" s="926"/>
      <c r="BZ117" s="926"/>
      <c r="CA117" s="926" t="s">
        <v>134</v>
      </c>
      <c r="CB117" s="926"/>
      <c r="CC117" s="926"/>
      <c r="CD117" s="926"/>
      <c r="CE117" s="926"/>
      <c r="CF117" s="920" t="s">
        <v>134</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134</v>
      </c>
      <c r="DM117" s="959"/>
      <c r="DN117" s="959"/>
      <c r="DO117" s="959"/>
      <c r="DP117" s="960"/>
      <c r="DQ117" s="961" t="s">
        <v>447</v>
      </c>
      <c r="DR117" s="959"/>
      <c r="DS117" s="959"/>
      <c r="DT117" s="959"/>
      <c r="DU117" s="960"/>
      <c r="DV117" s="962" t="s">
        <v>134</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313</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134</v>
      </c>
      <c r="BR118" s="1000"/>
      <c r="BS118" s="1000"/>
      <c r="BT118" s="1000"/>
      <c r="BU118" s="1000"/>
      <c r="BV118" s="1000" t="s">
        <v>134</v>
      </c>
      <c r="BW118" s="1000"/>
      <c r="BX118" s="1000"/>
      <c r="BY118" s="1000"/>
      <c r="BZ118" s="1000"/>
      <c r="CA118" s="1000" t="s">
        <v>134</v>
      </c>
      <c r="CB118" s="1000"/>
      <c r="CC118" s="1000"/>
      <c r="CD118" s="1000"/>
      <c r="CE118" s="1000"/>
      <c r="CF118" s="920" t="s">
        <v>134</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134</v>
      </c>
      <c r="DH118" s="959"/>
      <c r="DI118" s="959"/>
      <c r="DJ118" s="959"/>
      <c r="DK118" s="960"/>
      <c r="DL118" s="961" t="s">
        <v>447</v>
      </c>
      <c r="DM118" s="959"/>
      <c r="DN118" s="959"/>
      <c r="DO118" s="959"/>
      <c r="DP118" s="960"/>
      <c r="DQ118" s="961" t="s">
        <v>134</v>
      </c>
      <c r="DR118" s="959"/>
      <c r="DS118" s="959"/>
      <c r="DT118" s="959"/>
      <c r="DU118" s="960"/>
      <c r="DV118" s="962" t="s">
        <v>134</v>
      </c>
      <c r="DW118" s="963"/>
      <c r="DX118" s="963"/>
      <c r="DY118" s="963"/>
      <c r="DZ118" s="964"/>
    </row>
    <row r="119" spans="1:130" s="230" customFormat="1" ht="26.25" customHeight="1" x14ac:dyDescent="0.15">
      <c r="A119" s="1062"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134</v>
      </c>
      <c r="AB119" s="900"/>
      <c r="AC119" s="900"/>
      <c r="AD119" s="900"/>
      <c r="AE119" s="901"/>
      <c r="AF119" s="902" t="s">
        <v>134</v>
      </c>
      <c r="AG119" s="900"/>
      <c r="AH119" s="900"/>
      <c r="AI119" s="900"/>
      <c r="AJ119" s="901"/>
      <c r="AK119" s="902" t="s">
        <v>134</v>
      </c>
      <c r="AL119" s="900"/>
      <c r="AM119" s="900"/>
      <c r="AN119" s="900"/>
      <c r="AO119" s="901"/>
      <c r="AP119" s="903" t="s">
        <v>134</v>
      </c>
      <c r="AQ119" s="904"/>
      <c r="AR119" s="904"/>
      <c r="AS119" s="904"/>
      <c r="AT119" s="905"/>
      <c r="AU119" s="910"/>
      <c r="AV119" s="911"/>
      <c r="AW119" s="911"/>
      <c r="AX119" s="911"/>
      <c r="AY119" s="911"/>
      <c r="AZ119" s="251" t="s">
        <v>195</v>
      </c>
      <c r="BA119" s="251"/>
      <c r="BB119" s="251"/>
      <c r="BC119" s="251"/>
      <c r="BD119" s="251"/>
      <c r="BE119" s="251"/>
      <c r="BF119" s="251"/>
      <c r="BG119" s="251"/>
      <c r="BH119" s="251"/>
      <c r="BI119" s="251"/>
      <c r="BJ119" s="251"/>
      <c r="BK119" s="251"/>
      <c r="BL119" s="251"/>
      <c r="BM119" s="251"/>
      <c r="BN119" s="251"/>
      <c r="BO119" s="977" t="s">
        <v>469</v>
      </c>
      <c r="BP119" s="1005"/>
      <c r="BQ119" s="999">
        <v>17175413</v>
      </c>
      <c r="BR119" s="1000"/>
      <c r="BS119" s="1000"/>
      <c r="BT119" s="1000"/>
      <c r="BU119" s="1000"/>
      <c r="BV119" s="1000">
        <v>17232589</v>
      </c>
      <c r="BW119" s="1000"/>
      <c r="BX119" s="1000"/>
      <c r="BY119" s="1000"/>
      <c r="BZ119" s="1000"/>
      <c r="CA119" s="1000">
        <v>16748038</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134</v>
      </c>
      <c r="DH119" s="986"/>
      <c r="DI119" s="986"/>
      <c r="DJ119" s="986"/>
      <c r="DK119" s="987"/>
      <c r="DL119" s="985" t="s">
        <v>134</v>
      </c>
      <c r="DM119" s="986"/>
      <c r="DN119" s="986"/>
      <c r="DO119" s="986"/>
      <c r="DP119" s="987"/>
      <c r="DQ119" s="985" t="s">
        <v>134</v>
      </c>
      <c r="DR119" s="986"/>
      <c r="DS119" s="986"/>
      <c r="DT119" s="986"/>
      <c r="DU119" s="987"/>
      <c r="DV119" s="988" t="s">
        <v>134</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134</v>
      </c>
      <c r="AB120" s="959"/>
      <c r="AC120" s="959"/>
      <c r="AD120" s="959"/>
      <c r="AE120" s="960"/>
      <c r="AF120" s="961" t="s">
        <v>134</v>
      </c>
      <c r="AG120" s="959"/>
      <c r="AH120" s="959"/>
      <c r="AI120" s="959"/>
      <c r="AJ120" s="960"/>
      <c r="AK120" s="961" t="s">
        <v>134</v>
      </c>
      <c r="AL120" s="959"/>
      <c r="AM120" s="959"/>
      <c r="AN120" s="959"/>
      <c r="AO120" s="960"/>
      <c r="AP120" s="962" t="s">
        <v>134</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5122291</v>
      </c>
      <c r="BR120" s="931"/>
      <c r="BS120" s="931"/>
      <c r="BT120" s="931"/>
      <c r="BU120" s="931"/>
      <c r="BV120" s="931">
        <v>5359875</v>
      </c>
      <c r="BW120" s="931"/>
      <c r="BX120" s="931"/>
      <c r="BY120" s="931"/>
      <c r="BZ120" s="931"/>
      <c r="CA120" s="931">
        <v>5875360</v>
      </c>
      <c r="CB120" s="931"/>
      <c r="CC120" s="931"/>
      <c r="CD120" s="931"/>
      <c r="CE120" s="931"/>
      <c r="CF120" s="944">
        <v>140.1</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t="s">
        <v>134</v>
      </c>
      <c r="DH120" s="931"/>
      <c r="DI120" s="931"/>
      <c r="DJ120" s="931"/>
      <c r="DK120" s="931"/>
      <c r="DL120" s="931" t="s">
        <v>134</v>
      </c>
      <c r="DM120" s="931"/>
      <c r="DN120" s="931"/>
      <c r="DO120" s="931"/>
      <c r="DP120" s="931"/>
      <c r="DQ120" s="931">
        <v>4518620</v>
      </c>
      <c r="DR120" s="931"/>
      <c r="DS120" s="931"/>
      <c r="DT120" s="931"/>
      <c r="DU120" s="931"/>
      <c r="DV120" s="932">
        <v>107.8</v>
      </c>
      <c r="DW120" s="932"/>
      <c r="DX120" s="932"/>
      <c r="DY120" s="932"/>
      <c r="DZ120" s="933"/>
    </row>
    <row r="121" spans="1:130" s="230" customFormat="1" ht="26.25" customHeight="1" x14ac:dyDescent="0.15">
      <c r="A121" s="1063"/>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2214</v>
      </c>
      <c r="AB121" s="959"/>
      <c r="AC121" s="959"/>
      <c r="AD121" s="959"/>
      <c r="AE121" s="960"/>
      <c r="AF121" s="961">
        <v>2214</v>
      </c>
      <c r="AG121" s="959"/>
      <c r="AH121" s="959"/>
      <c r="AI121" s="959"/>
      <c r="AJ121" s="960"/>
      <c r="AK121" s="961">
        <v>2174</v>
      </c>
      <c r="AL121" s="959"/>
      <c r="AM121" s="959"/>
      <c r="AN121" s="959"/>
      <c r="AO121" s="960"/>
      <c r="AP121" s="962">
        <v>0.1</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31216</v>
      </c>
      <c r="BR121" s="926"/>
      <c r="BS121" s="926"/>
      <c r="BT121" s="926"/>
      <c r="BU121" s="926"/>
      <c r="BV121" s="926">
        <v>29223</v>
      </c>
      <c r="BW121" s="926"/>
      <c r="BX121" s="926"/>
      <c r="BY121" s="926"/>
      <c r="BZ121" s="926"/>
      <c r="CA121" s="926">
        <v>27196</v>
      </c>
      <c r="CB121" s="926"/>
      <c r="CC121" s="926"/>
      <c r="CD121" s="926"/>
      <c r="CE121" s="926"/>
      <c r="CF121" s="920">
        <v>0.6</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v>118384</v>
      </c>
      <c r="DH121" s="926"/>
      <c r="DI121" s="926"/>
      <c r="DJ121" s="926"/>
      <c r="DK121" s="926"/>
      <c r="DL121" s="926">
        <v>221453</v>
      </c>
      <c r="DM121" s="926"/>
      <c r="DN121" s="926"/>
      <c r="DO121" s="926"/>
      <c r="DP121" s="926"/>
      <c r="DQ121" s="926">
        <v>187473</v>
      </c>
      <c r="DR121" s="926"/>
      <c r="DS121" s="926"/>
      <c r="DT121" s="926"/>
      <c r="DU121" s="926"/>
      <c r="DV121" s="927">
        <v>4.5</v>
      </c>
      <c r="DW121" s="927"/>
      <c r="DX121" s="927"/>
      <c r="DY121" s="927"/>
      <c r="DZ121" s="928"/>
    </row>
    <row r="122" spans="1:130" s="230" customFormat="1" ht="26.25" customHeight="1" x14ac:dyDescent="0.15">
      <c r="A122" s="1063"/>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134</v>
      </c>
      <c r="AB122" s="959"/>
      <c r="AC122" s="959"/>
      <c r="AD122" s="959"/>
      <c r="AE122" s="960"/>
      <c r="AF122" s="961" t="s">
        <v>447</v>
      </c>
      <c r="AG122" s="959"/>
      <c r="AH122" s="959"/>
      <c r="AI122" s="959"/>
      <c r="AJ122" s="960"/>
      <c r="AK122" s="961" t="s">
        <v>134</v>
      </c>
      <c r="AL122" s="959"/>
      <c r="AM122" s="959"/>
      <c r="AN122" s="959"/>
      <c r="AO122" s="960"/>
      <c r="AP122" s="962" t="s">
        <v>134</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10917691</v>
      </c>
      <c r="BR122" s="1000"/>
      <c r="BS122" s="1000"/>
      <c r="BT122" s="1000"/>
      <c r="BU122" s="1000"/>
      <c r="BV122" s="1000">
        <v>10786690</v>
      </c>
      <c r="BW122" s="1000"/>
      <c r="BX122" s="1000"/>
      <c r="BY122" s="1000"/>
      <c r="BZ122" s="1000"/>
      <c r="CA122" s="1000">
        <v>10286477</v>
      </c>
      <c r="CB122" s="1000"/>
      <c r="CC122" s="1000"/>
      <c r="CD122" s="1000"/>
      <c r="CE122" s="1000"/>
      <c r="CF122" s="1017">
        <v>245.3</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134</v>
      </c>
      <c r="DH122" s="926"/>
      <c r="DI122" s="926"/>
      <c r="DJ122" s="926"/>
      <c r="DK122" s="926"/>
      <c r="DL122" s="926" t="s">
        <v>134</v>
      </c>
      <c r="DM122" s="926"/>
      <c r="DN122" s="926"/>
      <c r="DO122" s="926"/>
      <c r="DP122" s="926"/>
      <c r="DQ122" s="926" t="s">
        <v>134</v>
      </c>
      <c r="DR122" s="926"/>
      <c r="DS122" s="926"/>
      <c r="DT122" s="926"/>
      <c r="DU122" s="926"/>
      <c r="DV122" s="927" t="s">
        <v>134</v>
      </c>
      <c r="DW122" s="927"/>
      <c r="DX122" s="927"/>
      <c r="DY122" s="927"/>
      <c r="DZ122" s="928"/>
    </row>
    <row r="123" spans="1:130" s="230" customFormat="1" ht="26.25" customHeight="1" x14ac:dyDescent="0.15">
      <c r="A123" s="1063"/>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134</v>
      </c>
      <c r="AB123" s="959"/>
      <c r="AC123" s="959"/>
      <c r="AD123" s="959"/>
      <c r="AE123" s="960"/>
      <c r="AF123" s="961" t="s">
        <v>134</v>
      </c>
      <c r="AG123" s="959"/>
      <c r="AH123" s="959"/>
      <c r="AI123" s="959"/>
      <c r="AJ123" s="960"/>
      <c r="AK123" s="961" t="s">
        <v>134</v>
      </c>
      <c r="AL123" s="959"/>
      <c r="AM123" s="959"/>
      <c r="AN123" s="959"/>
      <c r="AO123" s="960"/>
      <c r="AP123" s="962" t="s">
        <v>134</v>
      </c>
      <c r="AQ123" s="963"/>
      <c r="AR123" s="963"/>
      <c r="AS123" s="963"/>
      <c r="AT123" s="964"/>
      <c r="AU123" s="997"/>
      <c r="AV123" s="998"/>
      <c r="AW123" s="998"/>
      <c r="AX123" s="998"/>
      <c r="AY123" s="998"/>
      <c r="AZ123" s="251" t="s">
        <v>195</v>
      </c>
      <c r="BA123" s="251"/>
      <c r="BB123" s="251"/>
      <c r="BC123" s="251"/>
      <c r="BD123" s="251"/>
      <c r="BE123" s="251"/>
      <c r="BF123" s="251"/>
      <c r="BG123" s="251"/>
      <c r="BH123" s="251"/>
      <c r="BI123" s="251"/>
      <c r="BJ123" s="251"/>
      <c r="BK123" s="251"/>
      <c r="BL123" s="251"/>
      <c r="BM123" s="251"/>
      <c r="BN123" s="251"/>
      <c r="BO123" s="977" t="s">
        <v>480</v>
      </c>
      <c r="BP123" s="1005"/>
      <c r="BQ123" s="1035">
        <v>16071198</v>
      </c>
      <c r="BR123" s="1036"/>
      <c r="BS123" s="1036"/>
      <c r="BT123" s="1036"/>
      <c r="BU123" s="1036"/>
      <c r="BV123" s="1036">
        <v>16175788</v>
      </c>
      <c r="BW123" s="1036"/>
      <c r="BX123" s="1036"/>
      <c r="BY123" s="1036"/>
      <c r="BZ123" s="1036"/>
      <c r="CA123" s="1036">
        <v>16189033</v>
      </c>
      <c r="CB123" s="1036"/>
      <c r="CC123" s="1036"/>
      <c r="CD123" s="1036"/>
      <c r="CE123" s="1036"/>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134</v>
      </c>
      <c r="DH123" s="959"/>
      <c r="DI123" s="959"/>
      <c r="DJ123" s="959"/>
      <c r="DK123" s="960"/>
      <c r="DL123" s="961" t="s">
        <v>134</v>
      </c>
      <c r="DM123" s="959"/>
      <c r="DN123" s="959"/>
      <c r="DO123" s="959"/>
      <c r="DP123" s="960"/>
      <c r="DQ123" s="961" t="s">
        <v>134</v>
      </c>
      <c r="DR123" s="959"/>
      <c r="DS123" s="959"/>
      <c r="DT123" s="959"/>
      <c r="DU123" s="960"/>
      <c r="DV123" s="962" t="s">
        <v>134</v>
      </c>
      <c r="DW123" s="963"/>
      <c r="DX123" s="963"/>
      <c r="DY123" s="963"/>
      <c r="DZ123" s="964"/>
    </row>
    <row r="124" spans="1:130" s="230" customFormat="1" ht="26.25" customHeight="1" thickBot="1" x14ac:dyDescent="0.2">
      <c r="A124" s="1063"/>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134</v>
      </c>
      <c r="AB124" s="959"/>
      <c r="AC124" s="959"/>
      <c r="AD124" s="959"/>
      <c r="AE124" s="960"/>
      <c r="AF124" s="961" t="s">
        <v>134</v>
      </c>
      <c r="AG124" s="959"/>
      <c r="AH124" s="959"/>
      <c r="AI124" s="959"/>
      <c r="AJ124" s="960"/>
      <c r="AK124" s="961" t="s">
        <v>134</v>
      </c>
      <c r="AL124" s="959"/>
      <c r="AM124" s="959"/>
      <c r="AN124" s="959"/>
      <c r="AO124" s="960"/>
      <c r="AP124" s="962" t="s">
        <v>134</v>
      </c>
      <c r="AQ124" s="963"/>
      <c r="AR124" s="963"/>
      <c r="AS124" s="963"/>
      <c r="AT124" s="964"/>
      <c r="AU124" s="1031" t="s">
        <v>482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27.2</v>
      </c>
      <c r="BR124" s="1027"/>
      <c r="BS124" s="1027"/>
      <c r="BT124" s="1027"/>
      <c r="BU124" s="1027"/>
      <c r="BV124" s="1027">
        <v>24</v>
      </c>
      <c r="BW124" s="1027"/>
      <c r="BX124" s="1027"/>
      <c r="BY124" s="1027"/>
      <c r="BZ124" s="1027"/>
      <c r="CA124" s="1027">
        <v>13.3</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v>4894356</v>
      </c>
      <c r="DH124" s="986"/>
      <c r="DI124" s="986"/>
      <c r="DJ124" s="986"/>
      <c r="DK124" s="987"/>
      <c r="DL124" s="985">
        <v>4611160</v>
      </c>
      <c r="DM124" s="986"/>
      <c r="DN124" s="986"/>
      <c r="DO124" s="986"/>
      <c r="DP124" s="987"/>
      <c r="DQ124" s="985" t="s">
        <v>134</v>
      </c>
      <c r="DR124" s="986"/>
      <c r="DS124" s="986"/>
      <c r="DT124" s="986"/>
      <c r="DU124" s="987"/>
      <c r="DV124" s="988" t="s">
        <v>134</v>
      </c>
      <c r="DW124" s="989"/>
      <c r="DX124" s="989"/>
      <c r="DY124" s="989"/>
      <c r="DZ124" s="990"/>
    </row>
    <row r="125" spans="1:130" s="230" customFormat="1" ht="26.25" customHeight="1" x14ac:dyDescent="0.15">
      <c r="A125" s="1063"/>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134</v>
      </c>
      <c r="AB125" s="959"/>
      <c r="AC125" s="959"/>
      <c r="AD125" s="959"/>
      <c r="AE125" s="960"/>
      <c r="AF125" s="961" t="s">
        <v>134</v>
      </c>
      <c r="AG125" s="959"/>
      <c r="AH125" s="959"/>
      <c r="AI125" s="959"/>
      <c r="AJ125" s="960"/>
      <c r="AK125" s="961" t="s">
        <v>134</v>
      </c>
      <c r="AL125" s="959"/>
      <c r="AM125" s="959"/>
      <c r="AN125" s="959"/>
      <c r="AO125" s="960"/>
      <c r="AP125" s="962" t="s">
        <v>134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134</v>
      </c>
      <c r="DH125" s="931"/>
      <c r="DI125" s="931"/>
      <c r="DJ125" s="931"/>
      <c r="DK125" s="931"/>
      <c r="DL125" s="931" t="s">
        <v>134</v>
      </c>
      <c r="DM125" s="931"/>
      <c r="DN125" s="931"/>
      <c r="DO125" s="931"/>
      <c r="DP125" s="931"/>
      <c r="DQ125" s="931" t="s">
        <v>134</v>
      </c>
      <c r="DR125" s="931"/>
      <c r="DS125" s="931"/>
      <c r="DT125" s="931"/>
      <c r="DU125" s="931"/>
      <c r="DV125" s="932" t="s">
        <v>134</v>
      </c>
      <c r="DW125" s="932"/>
      <c r="DX125" s="932"/>
      <c r="DY125" s="932"/>
      <c r="DZ125" s="933"/>
    </row>
    <row r="126" spans="1:130" s="230" customFormat="1" ht="26.25" customHeight="1" thickBot="1" x14ac:dyDescent="0.2">
      <c r="A126" s="1063"/>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134</v>
      </c>
      <c r="AB126" s="959"/>
      <c r="AC126" s="959"/>
      <c r="AD126" s="959"/>
      <c r="AE126" s="960"/>
      <c r="AF126" s="961" t="s">
        <v>134</v>
      </c>
      <c r="AG126" s="959"/>
      <c r="AH126" s="959"/>
      <c r="AI126" s="959"/>
      <c r="AJ126" s="960"/>
      <c r="AK126" s="961" t="s">
        <v>134</v>
      </c>
      <c r="AL126" s="959"/>
      <c r="AM126" s="959"/>
      <c r="AN126" s="959"/>
      <c r="AO126" s="960"/>
      <c r="AP126" s="962" t="s">
        <v>134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134</v>
      </c>
      <c r="DH126" s="926"/>
      <c r="DI126" s="926"/>
      <c r="DJ126" s="926"/>
      <c r="DK126" s="926"/>
      <c r="DL126" s="926" t="s">
        <v>134</v>
      </c>
      <c r="DM126" s="926"/>
      <c r="DN126" s="926"/>
      <c r="DO126" s="926"/>
      <c r="DP126" s="926"/>
      <c r="DQ126" s="926" t="s">
        <v>134</v>
      </c>
      <c r="DR126" s="926"/>
      <c r="DS126" s="926"/>
      <c r="DT126" s="926"/>
      <c r="DU126" s="926"/>
      <c r="DV126" s="927" t="s">
        <v>134</v>
      </c>
      <c r="DW126" s="927"/>
      <c r="DX126" s="927"/>
      <c r="DY126" s="927"/>
      <c r="DZ126" s="928"/>
    </row>
    <row r="127" spans="1:130" s="230" customFormat="1" ht="26.25" customHeight="1" x14ac:dyDescent="0.15">
      <c r="A127" s="1064"/>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134</v>
      </c>
      <c r="AB127" s="959"/>
      <c r="AC127" s="959"/>
      <c r="AD127" s="959"/>
      <c r="AE127" s="960"/>
      <c r="AF127" s="961" t="s">
        <v>134</v>
      </c>
      <c r="AG127" s="959"/>
      <c r="AH127" s="959"/>
      <c r="AI127" s="959"/>
      <c r="AJ127" s="960"/>
      <c r="AK127" s="961" t="s">
        <v>134</v>
      </c>
      <c r="AL127" s="959"/>
      <c r="AM127" s="959"/>
      <c r="AN127" s="959"/>
      <c r="AO127" s="960"/>
      <c r="AP127" s="962" t="s">
        <v>134</v>
      </c>
      <c r="AQ127" s="963"/>
      <c r="AR127" s="963"/>
      <c r="AS127" s="963"/>
      <c r="AT127" s="964"/>
      <c r="AU127" s="232"/>
      <c r="AV127" s="232"/>
      <c r="AW127" s="232"/>
      <c r="AX127" s="1037" t="s">
        <v>488</v>
      </c>
      <c r="AY127" s="1038"/>
      <c r="AZ127" s="1038"/>
      <c r="BA127" s="1038"/>
      <c r="BB127" s="1038"/>
      <c r="BC127" s="1038"/>
      <c r="BD127" s="1038"/>
      <c r="BE127" s="1039"/>
      <c r="BF127" s="1040" t="s">
        <v>489</v>
      </c>
      <c r="BG127" s="1038"/>
      <c r="BH127" s="1038"/>
      <c r="BI127" s="1038"/>
      <c r="BJ127" s="1038"/>
      <c r="BK127" s="1038"/>
      <c r="BL127" s="1039"/>
      <c r="BM127" s="1040" t="s">
        <v>490</v>
      </c>
      <c r="BN127" s="1038"/>
      <c r="BO127" s="1038"/>
      <c r="BP127" s="1038"/>
      <c r="BQ127" s="1038"/>
      <c r="BR127" s="1038"/>
      <c r="BS127" s="1039"/>
      <c r="BT127" s="1040" t="s">
        <v>491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134</v>
      </c>
      <c r="DH127" s="926"/>
      <c r="DI127" s="926"/>
      <c r="DJ127" s="926"/>
      <c r="DK127" s="926"/>
      <c r="DL127" s="926" t="s">
        <v>134</v>
      </c>
      <c r="DM127" s="926"/>
      <c r="DN127" s="926"/>
      <c r="DO127" s="926"/>
      <c r="DP127" s="926"/>
      <c r="DQ127" s="926" t="s">
        <v>134</v>
      </c>
      <c r="DR127" s="926"/>
      <c r="DS127" s="926"/>
      <c r="DT127" s="926"/>
      <c r="DU127" s="926"/>
      <c r="DV127" s="927" t="s">
        <v>134</v>
      </c>
      <c r="DW127" s="927"/>
      <c r="DX127" s="927"/>
      <c r="DY127" s="927"/>
      <c r="DZ127" s="928"/>
    </row>
    <row r="128" spans="1:130" s="230" customFormat="1" ht="26.25" customHeight="1" thickBot="1" x14ac:dyDescent="0.2">
      <c r="A128" s="1047" t="s">
        <v>493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494</v>
      </c>
      <c r="X128" s="1049"/>
      <c r="Y128" s="1049"/>
      <c r="Z128" s="1050"/>
      <c r="AA128" s="1051">
        <v>2516</v>
      </c>
      <c r="AB128" s="1052"/>
      <c r="AC128" s="1052"/>
      <c r="AD128" s="1052"/>
      <c r="AE128" s="1053"/>
      <c r="AF128" s="1054">
        <v>2515</v>
      </c>
      <c r="AG128" s="1052"/>
      <c r="AH128" s="1052"/>
      <c r="AI128" s="1052"/>
      <c r="AJ128" s="1053"/>
      <c r="AK128" s="1054">
        <v>2515</v>
      </c>
      <c r="AL128" s="1052"/>
      <c r="AM128" s="1052"/>
      <c r="AN128" s="1052"/>
      <c r="AO128" s="1053"/>
      <c r="AP128" s="1055"/>
      <c r="AQ128" s="1056"/>
      <c r="AR128" s="1056"/>
      <c r="AS128" s="1056"/>
      <c r="AT128" s="1057"/>
      <c r="AU128" s="232"/>
      <c r="AV128" s="232"/>
      <c r="AW128" s="232"/>
      <c r="AX128" s="896" t="s">
        <v>495</v>
      </c>
      <c r="AY128" s="897"/>
      <c r="AZ128" s="897"/>
      <c r="BA128" s="897"/>
      <c r="BB128" s="897"/>
      <c r="BC128" s="897"/>
      <c r="BD128" s="897"/>
      <c r="BE128" s="898"/>
      <c r="BF128" s="1058" t="s">
        <v>134</v>
      </c>
      <c r="BG128" s="1059"/>
      <c r="BH128" s="1059"/>
      <c r="BI128" s="1059"/>
      <c r="BJ128" s="1059"/>
      <c r="BK128" s="1059"/>
      <c r="BL128" s="1060"/>
      <c r="BM128" s="1058">
        <v>14.87</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496</v>
      </c>
      <c r="CQ128" s="740"/>
      <c r="CR128" s="740"/>
      <c r="CS128" s="740"/>
      <c r="CT128" s="740"/>
      <c r="CU128" s="740"/>
      <c r="CV128" s="740"/>
      <c r="CW128" s="740"/>
      <c r="CX128" s="740"/>
      <c r="CY128" s="740"/>
      <c r="CZ128" s="740"/>
      <c r="DA128" s="740"/>
      <c r="DB128" s="740"/>
      <c r="DC128" s="740"/>
      <c r="DD128" s="740"/>
      <c r="DE128" s="740"/>
      <c r="DF128" s="1042"/>
      <c r="DG128" s="1043" t="s">
        <v>134</v>
      </c>
      <c r="DH128" s="1044"/>
      <c r="DI128" s="1044"/>
      <c r="DJ128" s="1044"/>
      <c r="DK128" s="1044"/>
      <c r="DL128" s="1044" t="s">
        <v>134</v>
      </c>
      <c r="DM128" s="1044"/>
      <c r="DN128" s="1044"/>
      <c r="DO128" s="1044"/>
      <c r="DP128" s="1044"/>
      <c r="DQ128" s="1044" t="s">
        <v>134</v>
      </c>
      <c r="DR128" s="1044"/>
      <c r="DS128" s="1044"/>
      <c r="DT128" s="1044"/>
      <c r="DU128" s="1044"/>
      <c r="DV128" s="1045" t="s">
        <v>134</v>
      </c>
      <c r="DW128" s="1045"/>
      <c r="DX128" s="1045"/>
      <c r="DY128" s="1045"/>
      <c r="DZ128" s="1046"/>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5165615</v>
      </c>
      <c r="AB129" s="959"/>
      <c r="AC129" s="959"/>
      <c r="AD129" s="959"/>
      <c r="AE129" s="960"/>
      <c r="AF129" s="961">
        <v>5416524</v>
      </c>
      <c r="AG129" s="959"/>
      <c r="AH129" s="959"/>
      <c r="AI129" s="959"/>
      <c r="AJ129" s="960"/>
      <c r="AK129" s="961">
        <v>5200736</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134</v>
      </c>
      <c r="BG129" s="1067"/>
      <c r="BH129" s="1067"/>
      <c r="BI129" s="1067"/>
      <c r="BJ129" s="1067"/>
      <c r="BK129" s="1067"/>
      <c r="BL129" s="1068"/>
      <c r="BM129" s="1066">
        <v>19.87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1111191</v>
      </c>
      <c r="AB130" s="959"/>
      <c r="AC130" s="959"/>
      <c r="AD130" s="959"/>
      <c r="AE130" s="960"/>
      <c r="AF130" s="961">
        <v>1028817</v>
      </c>
      <c r="AG130" s="959"/>
      <c r="AH130" s="959"/>
      <c r="AI130" s="959"/>
      <c r="AJ130" s="960"/>
      <c r="AK130" s="961">
        <v>1007217</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4054424</v>
      </c>
      <c r="AB131" s="986"/>
      <c r="AC131" s="986"/>
      <c r="AD131" s="986"/>
      <c r="AE131" s="987"/>
      <c r="AF131" s="985">
        <v>4387707</v>
      </c>
      <c r="AG131" s="986"/>
      <c r="AH131" s="986"/>
      <c r="AI131" s="986"/>
      <c r="AJ131" s="987"/>
      <c r="AK131" s="985">
        <v>4193519</v>
      </c>
      <c r="AL131" s="986"/>
      <c r="AM131" s="986"/>
      <c r="AN131" s="986"/>
      <c r="AO131" s="987"/>
      <c r="AP131" s="1110"/>
      <c r="AQ131" s="1111"/>
      <c r="AR131" s="1111"/>
      <c r="AS131" s="1111"/>
      <c r="AT131" s="1112"/>
      <c r="AU131" s="233"/>
      <c r="AV131" s="233"/>
      <c r="AW131" s="233"/>
      <c r="AX131" s="1083" t="s">
        <v>503</v>
      </c>
      <c r="AY131" s="740"/>
      <c r="AZ131" s="740"/>
      <c r="BA131" s="740"/>
      <c r="BB131" s="740"/>
      <c r="BC131" s="740"/>
      <c r="BD131" s="740"/>
      <c r="BE131" s="1042"/>
      <c r="BF131" s="1084">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9.9839089350000005</v>
      </c>
      <c r="AB132" s="1097"/>
      <c r="AC132" s="1097"/>
      <c r="AD132" s="1097"/>
      <c r="AE132" s="1098"/>
      <c r="AF132" s="1099">
        <v>9.3287678510000003</v>
      </c>
      <c r="AG132" s="1097"/>
      <c r="AH132" s="1097"/>
      <c r="AI132" s="1097"/>
      <c r="AJ132" s="1098"/>
      <c r="AK132" s="1099">
        <v>9.5276306129999995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10.6</v>
      </c>
      <c r="AB133" s="1080"/>
      <c r="AC133" s="1080"/>
      <c r="AD133" s="1080"/>
      <c r="AE133" s="1081"/>
      <c r="AF133" s="1079">
        <v>9.9</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DPCXWstN8qd436da9n5dcpgEpWbl2BjSnt9/QNXdfAnQO19ONS32cf2nu11oE0D/l0BzyPoGRvyddCBoVk6vA==" saltValue="7Gqd5u02eg1DM1Oau95i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P6KIeDBxuL/WpSEt2PEbQ/fNgEA9McfOpXvLicyaAqBMBrxJfmgo5Pk1mIej3svtbE+CRGZRy+RcmdvHtGZuw==" saltValue="SNE7v3/U8yaxT11DQO53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IWMvSWX4ukS84Uqkjh8RgamIZupADlHXr8m+4dNgWT4kqRHK0r7NjBhHgFHKZtk54MjAENWa364wZFFinljw==" saltValue="YRDRWmg4Uap9wpM01RAJ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1220793</v>
      </c>
      <c r="AP9" s="281">
        <v>101835</v>
      </c>
      <c r="AQ9" s="282">
        <v>121814</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158009</v>
      </c>
      <c r="AP10" s="284">
        <v>13181</v>
      </c>
      <c r="AQ10" s="285">
        <v>18777</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3489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42893</v>
      </c>
      <c r="AP13" s="284">
        <v>3578</v>
      </c>
      <c r="AQ13" s="285">
        <v>6796</v>
      </c>
      <c r="AR13" s="286">
        <v>-47.4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15235</v>
      </c>
      <c r="AP14" s="284">
        <v>1271</v>
      </c>
      <c r="AQ14" s="285">
        <v>2572</v>
      </c>
      <c r="AR14" s="286">
        <v>-50.6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-85480</v>
      </c>
      <c r="AP15" s="284">
        <v>-7130</v>
      </c>
      <c r="AQ15" s="285">
        <v>-9119</v>
      </c>
      <c r="AR15" s="286">
        <v>-21.8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195</v>
      </c>
      <c r="AL16" s="1120"/>
      <c r="AM16" s="1120"/>
      <c r="AN16" s="1121"/>
      <c r="AO16" s="284">
        <v>1351450</v>
      </c>
      <c r="AP16" s="284">
        <v>112734</v>
      </c>
      <c r="AQ16" s="285">
        <v>144330</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9.93</v>
      </c>
      <c r="AP21" s="298">
        <v>12.76</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94.1</v>
      </c>
      <c r="AP22" s="303">
        <v>95.6</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1005005</v>
      </c>
      <c r="AP32" s="312">
        <v>83834</v>
      </c>
      <c r="AQ32" s="313">
        <v>83451</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362598</v>
      </c>
      <c r="AP35" s="312">
        <v>30247</v>
      </c>
      <c r="AQ35" s="313">
        <v>28003</v>
      </c>
      <c r="AR35" s="314">
        <v>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39498</v>
      </c>
      <c r="AP36" s="312">
        <v>3295</v>
      </c>
      <c r="AQ36" s="313">
        <v>3357</v>
      </c>
      <c r="AR36" s="314">
        <v>-1.8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v>2174</v>
      </c>
      <c r="AP37" s="312">
        <v>181</v>
      </c>
      <c r="AQ37" s="313">
        <v>824</v>
      </c>
      <c r="AR37" s="314">
        <v>-78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518</v>
      </c>
      <c r="AP38" s="315" t="s">
        <v>518</v>
      </c>
      <c r="AQ38" s="316">
        <v>11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-2515</v>
      </c>
      <c r="AP39" s="312">
        <v>-210</v>
      </c>
      <c r="AQ39" s="313">
        <v>-3327</v>
      </c>
      <c r="AR39" s="314">
        <v>-93.7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-1007217</v>
      </c>
      <c r="AP40" s="312">
        <v>-84019</v>
      </c>
      <c r="AQ40" s="313">
        <v>-75351</v>
      </c>
      <c r="AR40" s="314">
        <v>11.5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399543</v>
      </c>
      <c r="AP41" s="312">
        <v>33329</v>
      </c>
      <c r="AQ41" s="313">
        <v>36968</v>
      </c>
      <c r="AR41" s="314">
        <v>-9.8000000000000007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2416379</v>
      </c>
      <c r="AN51" s="334">
        <v>188721</v>
      </c>
      <c r="AO51" s="335">
        <v>33.5</v>
      </c>
      <c r="AP51" s="336">
        <v>115050</v>
      </c>
      <c r="AQ51" s="337">
        <v>1</v>
      </c>
      <c r="AR51" s="338">
        <v>32.5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967665</v>
      </c>
      <c r="AN52" s="342">
        <v>75575</v>
      </c>
      <c r="AO52" s="343">
        <v>11.1</v>
      </c>
      <c r="AP52" s="344">
        <v>53792</v>
      </c>
      <c r="AQ52" s="345">
        <v>1.2</v>
      </c>
      <c r="AR52" s="346">
        <v>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1678897</v>
      </c>
      <c r="AN53" s="334">
        <v>133405</v>
      </c>
      <c r="AO53" s="335">
        <v>-29.3</v>
      </c>
      <c r="AP53" s="336">
        <v>118252</v>
      </c>
      <c r="AQ53" s="337">
        <v>2.8</v>
      </c>
      <c r="AR53" s="338">
        <v>-32.1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825973</v>
      </c>
      <c r="AN54" s="342">
        <v>65632</v>
      </c>
      <c r="AO54" s="343">
        <v>-13.2</v>
      </c>
      <c r="AP54" s="344">
        <v>49994</v>
      </c>
      <c r="AQ54" s="345">
        <v>-7.1</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2536075</v>
      </c>
      <c r="AN55" s="334">
        <v>205717</v>
      </c>
      <c r="AO55" s="335">
        <v>54.2</v>
      </c>
      <c r="AP55" s="336">
        <v>120302</v>
      </c>
      <c r="AQ55" s="337">
        <v>1.7</v>
      </c>
      <c r="AR55" s="338">
        <v>52.5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1816669</v>
      </c>
      <c r="AN56" s="342">
        <v>147361</v>
      </c>
      <c r="AO56" s="343">
        <v>124.5</v>
      </c>
      <c r="AP56" s="344">
        <v>59328</v>
      </c>
      <c r="AQ56" s="345">
        <v>18.7</v>
      </c>
      <c r="AR56" s="346">
        <v>105.8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2417566</v>
      </c>
      <c r="AN57" s="334">
        <v>199535</v>
      </c>
      <c r="AO57" s="335">
        <v>-3</v>
      </c>
      <c r="AP57" s="336">
        <v>114841</v>
      </c>
      <c r="AQ57" s="337">
        <v>-4.5</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1783023</v>
      </c>
      <c r="AN58" s="342">
        <v>147163</v>
      </c>
      <c r="AO58" s="343">
        <v>-0.1</v>
      </c>
      <c r="AP58" s="344">
        <v>51589</v>
      </c>
      <c r="AQ58" s="345">
        <v>-13</v>
      </c>
      <c r="AR58" s="346">
        <v>12.9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1356797</v>
      </c>
      <c r="AN59" s="334">
        <v>113180</v>
      </c>
      <c r="AO59" s="335">
        <v>-43.3</v>
      </c>
      <c r="AP59" s="336">
        <v>124145</v>
      </c>
      <c r="AQ59" s="337">
        <v>8.1</v>
      </c>
      <c r="AR59" s="338">
        <v>-51.4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803440</v>
      </c>
      <c r="AN60" s="342">
        <v>67020</v>
      </c>
      <c r="AO60" s="343">
        <v>-54.5</v>
      </c>
      <c r="AP60" s="344">
        <v>54761</v>
      </c>
      <c r="AQ60" s="345">
        <v>6.1</v>
      </c>
      <c r="AR60" s="346">
        <v>-60.6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2081143</v>
      </c>
      <c r="AN61" s="349">
        <v>168112</v>
      </c>
      <c r="AO61" s="350">
        <v>2.4</v>
      </c>
      <c r="AP61" s="351">
        <v>118518</v>
      </c>
      <c r="AQ61" s="352">
        <v>1.8</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1239354</v>
      </c>
      <c r="AN62" s="342">
        <v>100550</v>
      </c>
      <c r="AO62" s="343">
        <v>13.6</v>
      </c>
      <c r="AP62" s="344">
        <v>53893</v>
      </c>
      <c r="AQ62" s="345">
        <v>1.2</v>
      </c>
      <c r="AR62" s="346">
        <v>12.4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eO8zTOFEFTmz2sZ/t75SxVr1/ao6GEn95rr7dU2HIfpRH6N3IsRsWqD/XmaIal9S+zADDNs5ieJJFFexgNl2g==" saltValue="jUsyPdYZux4t+Hhdfv7K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2dNBHJ2gGCX7xzWtge6shtFT3e1U1QDZraJRUf+/zIGWjp9XJXdQqkTnLM9YoUybzieWJQtGaKF0/ySfud0WRQ==" saltValue="YlkvGKlpFT3NJKF9HltT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E0HyDaUEsDgBMQ7FGGi/w4JqojHKffjfE1E50q9BLo6EkJHzuzOzJyTvoT86K7mLA559maHsvH6pN5/sD4woDA==" saltValue="oUJyuDdrtZKvwsSnXCAk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28.68</v>
      </c>
      <c r="G47" s="12">
        <v>29.38</v>
      </c>
      <c r="H47" s="12">
        <v>28.73</v>
      </c>
      <c r="I47" s="12">
        <v>27.41</v>
      </c>
      <c r="J47" s="13">
        <v>28.55</v>
      </c>
    </row>
    <row r="48" spans="2:10" ht="57.75" customHeight="1" x14ac:dyDescent="0.15">
      <c r="B48" s="14"/>
      <c r="C48" s="1141" t="s">
        <v>4</v>
      </c>
      <c r="D48" s="1141"/>
      <c r="E48" s="1142"/>
      <c r="F48" s="15">
        <v>9.4700000000000006</v>
      </c>
      <c r="G48" s="16">
        <v>14.89</v>
      </c>
      <c r="H48" s="16">
        <v>11.99</v>
      </c>
      <c r="I48" s="16">
        <v>18.62</v>
      </c>
      <c r="J48" s="17">
        <v>16.68</v>
      </c>
    </row>
    <row r="49" spans="2:10" ht="57.75" customHeight="1" thickBot="1" x14ac:dyDescent="0.2">
      <c r="B49" s="18"/>
      <c r="C49" s="1143" t="s">
        <v>5</v>
      </c>
      <c r="D49" s="1143"/>
      <c r="E49" s="1144"/>
      <c r="F49" s="19" t="s">
        <v>565</v>
      </c>
      <c r="G49" s="20">
        <v>5.21</v>
      </c>
      <c r="H49" s="20" t="s">
        <v>566</v>
      </c>
      <c r="I49" s="20">
        <v>7.19</v>
      </c>
      <c r="J49" s="21" t="s">
        <v>567</v>
      </c>
    </row>
    <row r="50" spans="2:10" x14ac:dyDescent="0.15"/>
  </sheetData>
  <sheetProtection algorithmName="SHA-512" hashValue="0iG4ZeUvMNnVwxa/GA8AIlKLjoklkOk61+bowPlFJ5zuWTTjcyx9KItzGTk71+2sgRBjbPxCXWcC6hINBXrlsg==" saltValue="FNcuGQgcQRbVUrXMxEzz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70" zoomScaleNormal="70"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v>9.4600000000000009</v>
      </c>
      <c r="G34" s="33">
        <v>14.89</v>
      </c>
      <c r="H34" s="33">
        <v>11.99</v>
      </c>
      <c r="I34" s="33">
        <v>18.61</v>
      </c>
      <c r="J34" s="34">
        <v>16.68</v>
      </c>
      <c r="K34" s="22"/>
      <c r="L34" s="22"/>
      <c r="M34" s="22"/>
      <c r="N34" s="22"/>
      <c r="O34" s="22"/>
      <c r="P34" s="22"/>
    </row>
    <row r="35" spans="1:16" ht="39" customHeight="1" x14ac:dyDescent="0.15">
      <c r="A35" s="22"/>
      <c r="B35" s="35"/>
      <c r="C35" s="1145" t="s">
        <v>569</v>
      </c>
      <c r="D35" s="1146"/>
      <c r="E35" s="1147"/>
      <c r="F35" s="36">
        <v>6.13</v>
      </c>
      <c r="G35" s="37">
        <v>6.34</v>
      </c>
      <c r="H35" s="37">
        <v>6.3</v>
      </c>
      <c r="I35" s="37">
        <v>5.81</v>
      </c>
      <c r="J35" s="38">
        <v>6.93</v>
      </c>
      <c r="K35" s="22"/>
      <c r="L35" s="22"/>
      <c r="M35" s="22"/>
      <c r="N35" s="22"/>
      <c r="O35" s="22"/>
      <c r="P35" s="22"/>
    </row>
    <row r="36" spans="1:16" ht="39" customHeight="1" x14ac:dyDescent="0.15">
      <c r="A36" s="22"/>
      <c r="B36" s="35"/>
      <c r="C36" s="1145" t="s">
        <v>570</v>
      </c>
      <c r="D36" s="1146"/>
      <c r="E36" s="1147"/>
      <c r="F36" s="36" t="s">
        <v>518</v>
      </c>
      <c r="G36" s="37" t="s">
        <v>518</v>
      </c>
      <c r="H36" s="37" t="s">
        <v>518</v>
      </c>
      <c r="I36" s="37" t="s">
        <v>518</v>
      </c>
      <c r="J36" s="38">
        <v>3.94</v>
      </c>
      <c r="K36" s="22"/>
      <c r="L36" s="22"/>
      <c r="M36" s="22"/>
      <c r="N36" s="22"/>
      <c r="O36" s="22"/>
      <c r="P36" s="22"/>
    </row>
    <row r="37" spans="1:16" ht="39" customHeight="1" x14ac:dyDescent="0.15">
      <c r="A37" s="22"/>
      <c r="B37" s="35"/>
      <c r="C37" s="1145" t="s">
        <v>571</v>
      </c>
      <c r="D37" s="1146"/>
      <c r="E37" s="1147"/>
      <c r="F37" s="36">
        <v>1.1100000000000001</v>
      </c>
      <c r="G37" s="37">
        <v>1.88</v>
      </c>
      <c r="H37" s="37">
        <v>2.58</v>
      </c>
      <c r="I37" s="37">
        <v>3.03</v>
      </c>
      <c r="J37" s="38">
        <v>3.19</v>
      </c>
      <c r="K37" s="22"/>
      <c r="L37" s="22"/>
      <c r="M37" s="22"/>
      <c r="N37" s="22"/>
      <c r="O37" s="22"/>
      <c r="P37" s="22"/>
    </row>
    <row r="38" spans="1:16" ht="39" customHeight="1" x14ac:dyDescent="0.15">
      <c r="A38" s="22"/>
      <c r="B38" s="35"/>
      <c r="C38" s="1145" t="s">
        <v>572</v>
      </c>
      <c r="D38" s="1146"/>
      <c r="E38" s="1147"/>
      <c r="F38" s="36">
        <v>3.56</v>
      </c>
      <c r="G38" s="37">
        <v>3.95</v>
      </c>
      <c r="H38" s="37">
        <v>2.66</v>
      </c>
      <c r="I38" s="37">
        <v>1.91</v>
      </c>
      <c r="J38" s="38">
        <v>1.42</v>
      </c>
      <c r="K38" s="22"/>
      <c r="L38" s="22"/>
      <c r="M38" s="22"/>
      <c r="N38" s="22"/>
      <c r="O38" s="22"/>
      <c r="P38" s="22"/>
    </row>
    <row r="39" spans="1:16" ht="39" customHeight="1" x14ac:dyDescent="0.15">
      <c r="A39" s="22"/>
      <c r="B39" s="35"/>
      <c r="C39" s="1145" t="s">
        <v>573</v>
      </c>
      <c r="D39" s="1146"/>
      <c r="E39" s="1147"/>
      <c r="F39" s="36">
        <v>0.15</v>
      </c>
      <c r="G39" s="37">
        <v>0.15</v>
      </c>
      <c r="H39" s="37">
        <v>0.18</v>
      </c>
      <c r="I39" s="37">
        <v>0.15</v>
      </c>
      <c r="J39" s="38">
        <v>0.18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574</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575</v>
      </c>
      <c r="D43" s="1149"/>
      <c r="E43" s="1150"/>
      <c r="F43" s="41">
        <v>0.53</v>
      </c>
      <c r="G43" s="42">
        <v>0.49</v>
      </c>
      <c r="H43" s="42">
        <v>0.35</v>
      </c>
      <c r="I43" s="42">
        <v>0.37</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9eYjls96t4TBbfV6Jicq0gdSRTehzEIL9d+vGE1n9ShRW8u1L5OvK3jQuloTRVH9mFwVcu5TEJuMYGYWRfpNA==" saltValue="8vND+y7Yq3/bjo0w26a/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1220</v>
      </c>
      <c r="L45" s="60">
        <v>1098</v>
      </c>
      <c r="M45" s="60">
        <v>1065</v>
      </c>
      <c r="N45" s="60">
        <v>978</v>
      </c>
      <c r="O45" s="61">
        <v>1005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15</v>
      </c>
      <c r="F48" s="1161"/>
      <c r="G48" s="1161"/>
      <c r="H48" s="1161"/>
      <c r="I48" s="1161"/>
      <c r="J48" s="1162"/>
      <c r="K48" s="63">
        <v>409</v>
      </c>
      <c r="L48" s="64">
        <v>411</v>
      </c>
      <c r="M48" s="64">
        <v>408</v>
      </c>
      <c r="N48" s="64">
        <v>418</v>
      </c>
      <c r="O48" s="65">
        <v>363</v>
      </c>
      <c r="P48" s="48"/>
      <c r="Q48" s="48"/>
      <c r="R48" s="48"/>
      <c r="S48" s="48"/>
      <c r="T48" s="48"/>
      <c r="U48" s="48"/>
    </row>
    <row r="49" spans="1:21" ht="30.75" customHeight="1" x14ac:dyDescent="0.15">
      <c r="A49" s="48"/>
      <c r="B49" s="1155"/>
      <c r="C49" s="1156"/>
      <c r="D49" s="62"/>
      <c r="E49" s="1161" t="s">
        <v>16</v>
      </c>
      <c r="F49" s="1161"/>
      <c r="G49" s="1161"/>
      <c r="H49" s="1161"/>
      <c r="I49" s="1161"/>
      <c r="J49" s="1162"/>
      <c r="K49" s="63">
        <v>45</v>
      </c>
      <c r="L49" s="64">
        <v>45</v>
      </c>
      <c r="M49" s="64">
        <v>44</v>
      </c>
      <c r="N49" s="64">
        <v>42</v>
      </c>
      <c r="O49" s="65">
        <v>39</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2</v>
      </c>
      <c r="M50" s="64">
        <v>2</v>
      </c>
      <c r="N50" s="64">
        <v>2</v>
      </c>
      <c r="O50" s="65">
        <v>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1224</v>
      </c>
      <c r="L52" s="64">
        <v>1147</v>
      </c>
      <c r="M52" s="64">
        <v>1115</v>
      </c>
      <c r="N52" s="64">
        <v>1032</v>
      </c>
      <c r="O52" s="65">
        <v>1010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452</v>
      </c>
      <c r="L53" s="69">
        <v>409</v>
      </c>
      <c r="M53" s="69">
        <v>404</v>
      </c>
      <c r="N53" s="69">
        <v>408</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xDVEdRz6HWiMnZO4iHFA+NwhJLD1a7RdWY19iNNNFq49kbX62oqEvm0KoEqPBQ3cJRLUNwepHqCXrCPedabg==" saltValue="ru9ByNP0wEw2+EZNI9/7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84" t="s">
        <v>32</v>
      </c>
      <c r="C41" s="1185"/>
      <c r="D41" s="105"/>
      <c r="E41" s="1190" t="s">
        <v>33</v>
      </c>
      <c r="F41" s="1190"/>
      <c r="G41" s="1190"/>
      <c r="H41" s="1191"/>
      <c r="I41" s="355">
        <v>9877</v>
      </c>
      <c r="J41" s="356">
        <v>9731</v>
      </c>
      <c r="K41" s="356">
        <v>10344</v>
      </c>
      <c r="L41" s="356">
        <v>10793</v>
      </c>
      <c r="M41" s="357">
        <v>10429</v>
      </c>
    </row>
    <row r="42" spans="2:13" ht="27.75" customHeight="1" x14ac:dyDescent="0.15">
      <c r="B42" s="1186"/>
      <c r="C42" s="1187"/>
      <c r="D42" s="106"/>
      <c r="E42" s="1192" t="s">
        <v>34</v>
      </c>
      <c r="F42" s="1192"/>
      <c r="G42" s="1192"/>
      <c r="H42" s="1193"/>
      <c r="I42" s="358">
        <v>15</v>
      </c>
      <c r="J42" s="359">
        <v>14</v>
      </c>
      <c r="K42" s="359">
        <v>11</v>
      </c>
      <c r="L42" s="359">
        <v>8</v>
      </c>
      <c r="M42" s="360">
        <v>6</v>
      </c>
    </row>
    <row r="43" spans="2:13" ht="27.75" customHeight="1" x14ac:dyDescent="0.15">
      <c r="B43" s="1186"/>
      <c r="C43" s="1187"/>
      <c r="D43" s="106"/>
      <c r="E43" s="1192" t="s">
        <v>35</v>
      </c>
      <c r="F43" s="1192"/>
      <c r="G43" s="1192"/>
      <c r="H43" s="1193"/>
      <c r="I43" s="358">
        <v>5389</v>
      </c>
      <c r="J43" s="359">
        <v>5316</v>
      </c>
      <c r="K43" s="359">
        <v>5013</v>
      </c>
      <c r="L43" s="359">
        <v>4833</v>
      </c>
      <c r="M43" s="360">
        <v>4706</v>
      </c>
    </row>
    <row r="44" spans="2:13" ht="27.75" customHeight="1" x14ac:dyDescent="0.15">
      <c r="B44" s="1186"/>
      <c r="C44" s="1187"/>
      <c r="D44" s="106"/>
      <c r="E44" s="1192" t="s">
        <v>36</v>
      </c>
      <c r="F44" s="1192"/>
      <c r="G44" s="1192"/>
      <c r="H44" s="1193"/>
      <c r="I44" s="358">
        <v>793</v>
      </c>
      <c r="J44" s="359">
        <v>751</v>
      </c>
      <c r="K44" s="359">
        <v>702</v>
      </c>
      <c r="L44" s="359">
        <v>636</v>
      </c>
      <c r="M44" s="360">
        <v>566</v>
      </c>
    </row>
    <row r="45" spans="2:13" ht="27.75" customHeight="1" x14ac:dyDescent="0.15">
      <c r="B45" s="1186"/>
      <c r="C45" s="1187"/>
      <c r="D45" s="106"/>
      <c r="E45" s="1192" t="s">
        <v>37</v>
      </c>
      <c r="F45" s="1192"/>
      <c r="G45" s="1192"/>
      <c r="H45" s="1193"/>
      <c r="I45" s="358">
        <v>1181</v>
      </c>
      <c r="J45" s="359">
        <v>1144</v>
      </c>
      <c r="K45" s="359">
        <v>1105</v>
      </c>
      <c r="L45" s="359">
        <v>962</v>
      </c>
      <c r="M45" s="360">
        <v>1041</v>
      </c>
    </row>
    <row r="46" spans="2:13" ht="27.75" customHeight="1" x14ac:dyDescent="0.15">
      <c r="B46" s="1186"/>
      <c r="C46" s="1187"/>
      <c r="D46" s="107"/>
      <c r="E46" s="1192" t="s">
        <v>38</v>
      </c>
      <c r="F46" s="1192"/>
      <c r="G46" s="1192"/>
      <c r="H46" s="1193"/>
      <c r="I46" s="358" t="s">
        <v>518</v>
      </c>
      <c r="J46" s="359" t="s">
        <v>518</v>
      </c>
      <c r="K46" s="359" t="s">
        <v>518</v>
      </c>
      <c r="L46" s="359" t="s">
        <v>518</v>
      </c>
      <c r="M46" s="360" t="s">
        <v>518</v>
      </c>
    </row>
    <row r="47" spans="2:13" ht="27.75" customHeight="1" x14ac:dyDescent="0.15">
      <c r="B47" s="1186"/>
      <c r="C47" s="1187"/>
      <c r="D47" s="108"/>
      <c r="E47" s="1194" t="s">
        <v>39</v>
      </c>
      <c r="F47" s="1195"/>
      <c r="G47" s="1195"/>
      <c r="H47" s="1196"/>
      <c r="I47" s="358" t="s">
        <v>518</v>
      </c>
      <c r="J47" s="359" t="s">
        <v>518</v>
      </c>
      <c r="K47" s="359" t="s">
        <v>518</v>
      </c>
      <c r="L47" s="359" t="s">
        <v>518</v>
      </c>
      <c r="M47" s="360" t="s">
        <v>518</v>
      </c>
    </row>
    <row r="48" spans="2:13" ht="27.75" customHeight="1" x14ac:dyDescent="0.15">
      <c r="B48" s="1186"/>
      <c r="C48" s="1187"/>
      <c r="D48" s="106"/>
      <c r="E48" s="1192" t="s">
        <v>40</v>
      </c>
      <c r="F48" s="1192"/>
      <c r="G48" s="1192"/>
      <c r="H48" s="1193"/>
      <c r="I48" s="358" t="s">
        <v>518</v>
      </c>
      <c r="J48" s="359" t="s">
        <v>518</v>
      </c>
      <c r="K48" s="359" t="s">
        <v>518</v>
      </c>
      <c r="L48" s="359" t="s">
        <v>518</v>
      </c>
      <c r="M48" s="360" t="s">
        <v>518</v>
      </c>
    </row>
    <row r="49" spans="2:13" ht="27.75" customHeight="1" x14ac:dyDescent="0.15">
      <c r="B49" s="1188"/>
      <c r="C49" s="1189"/>
      <c r="D49" s="106"/>
      <c r="E49" s="1192" t="s">
        <v>41</v>
      </c>
      <c r="F49" s="1192"/>
      <c r="G49" s="1192"/>
      <c r="H49" s="1193"/>
      <c r="I49" s="358" t="s">
        <v>518</v>
      </c>
      <c r="J49" s="359" t="s">
        <v>518</v>
      </c>
      <c r="K49" s="359" t="s">
        <v>518</v>
      </c>
      <c r="L49" s="359" t="s">
        <v>518</v>
      </c>
      <c r="M49" s="360" t="s">
        <v>518</v>
      </c>
    </row>
    <row r="50" spans="2:13" ht="27.75" customHeight="1" x14ac:dyDescent="0.15">
      <c r="B50" s="1197" t="s">
        <v>42</v>
      </c>
      <c r="C50" s="1198"/>
      <c r="D50" s="109"/>
      <c r="E50" s="1192" t="s">
        <v>43</v>
      </c>
      <c r="F50" s="1192"/>
      <c r="G50" s="1192"/>
      <c r="H50" s="1193"/>
      <c r="I50" s="358">
        <v>4971</v>
      </c>
      <c r="J50" s="359">
        <v>5044</v>
      </c>
      <c r="K50" s="359">
        <v>5122</v>
      </c>
      <c r="L50" s="359">
        <v>5360</v>
      </c>
      <c r="M50" s="360">
        <v>5875</v>
      </c>
    </row>
    <row r="51" spans="2:13" ht="27.75" customHeight="1" x14ac:dyDescent="0.15">
      <c r="B51" s="1186"/>
      <c r="C51" s="1187"/>
      <c r="D51" s="106"/>
      <c r="E51" s="1192" t="s">
        <v>44</v>
      </c>
      <c r="F51" s="1192"/>
      <c r="G51" s="1192"/>
      <c r="H51" s="1193"/>
      <c r="I51" s="358">
        <v>35</v>
      </c>
      <c r="J51" s="359">
        <v>33</v>
      </c>
      <c r="K51" s="359">
        <v>31</v>
      </c>
      <c r="L51" s="359">
        <v>29</v>
      </c>
      <c r="M51" s="360">
        <v>27</v>
      </c>
    </row>
    <row r="52" spans="2:13" ht="27.75" customHeight="1" x14ac:dyDescent="0.15">
      <c r="B52" s="1188"/>
      <c r="C52" s="1189"/>
      <c r="D52" s="106"/>
      <c r="E52" s="1192" t="s">
        <v>45</v>
      </c>
      <c r="F52" s="1192"/>
      <c r="G52" s="1192"/>
      <c r="H52" s="1193"/>
      <c r="I52" s="358">
        <v>10706</v>
      </c>
      <c r="J52" s="359">
        <v>11030</v>
      </c>
      <c r="K52" s="359">
        <v>10918</v>
      </c>
      <c r="L52" s="359">
        <v>10787</v>
      </c>
      <c r="M52" s="360">
        <v>10286</v>
      </c>
    </row>
    <row r="53" spans="2:13" ht="27.75" customHeight="1" thickBot="1" x14ac:dyDescent="0.2">
      <c r="B53" s="1199" t="s">
        <v>46</v>
      </c>
      <c r="C53" s="1200"/>
      <c r="D53" s="110"/>
      <c r="E53" s="1201" t="s">
        <v>47</v>
      </c>
      <c r="F53" s="1201"/>
      <c r="G53" s="1201"/>
      <c r="H53" s="1202"/>
      <c r="I53" s="361">
        <v>1544</v>
      </c>
      <c r="J53" s="362">
        <v>849</v>
      </c>
      <c r="K53" s="362">
        <v>1104</v>
      </c>
      <c r="L53" s="362">
        <v>1057</v>
      </c>
      <c r="M53" s="363">
        <v>559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pDUy0pvTgKNDfbJQ3WppeHwFO+29REX2Vgt6aOYZzqArxF9URbf1M+VM7UPDznAgH5cVv0tL6UDDoZ9ospotg==" saltValue="94U2qrPEnfNOJ6M1LHD8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1484</v>
      </c>
      <c r="G55" s="122">
        <v>1485</v>
      </c>
      <c r="H55" s="123">
        <v>1485</v>
      </c>
    </row>
    <row r="56" spans="2:8" ht="52.5" customHeight="1" x14ac:dyDescent="0.15">
      <c r="B56" s="124"/>
      <c r="C56" s="1213" t="s">
        <v>51</v>
      </c>
      <c r="D56" s="1213"/>
      <c r="E56" s="1214"/>
      <c r="F56" s="125">
        <v>484</v>
      </c>
      <c r="G56" s="125">
        <v>538</v>
      </c>
      <c r="H56" s="126">
        <v>1043</v>
      </c>
    </row>
    <row r="57" spans="2:8" ht="53.25" customHeight="1" x14ac:dyDescent="0.15">
      <c r="B57" s="124"/>
      <c r="C57" s="1215" t="s">
        <v>52</v>
      </c>
      <c r="D57" s="1215"/>
      <c r="E57" s="1216"/>
      <c r="F57" s="127">
        <v>3730</v>
      </c>
      <c r="G57" s="127">
        <v>3892</v>
      </c>
      <c r="H57" s="128">
        <v>3893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5698</v>
      </c>
      <c r="G63" s="136">
        <v>5915</v>
      </c>
      <c r="H63" s="137">
        <v>6421</v>
      </c>
    </row>
    <row r="64" spans="2:8" x14ac:dyDescent="0.15"/>
  </sheetData>
  <sheetProtection algorithmName="SHA-512" hashValue="Wq1dqZCgaGXc/e79NSyDiHKFOpMre/8yaoNUGrZYKMb2PsOeLmLVA1XKdbcd8fKaWGkxFX8eTN5X4WxDJZyT2w==" saltValue="j8GdIsqgBNhapMhdxHU8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557</v>
      </c>
      <c r="G2" s="151"/>
      <c r="H2" s="152"/>
    </row>
    <row r="3" spans="1:8" x14ac:dyDescent="0.15">
      <c r="A3" s="148" t="s">
        <v>550</v>
      </c>
      <c r="B3" s="153"/>
      <c r="C3" s="154"/>
      <c r="D3" s="155">
        <v>188721</v>
      </c>
      <c r="E3" s="156"/>
      <c r="F3" s="157">
        <v>115050</v>
      </c>
      <c r="G3" s="158"/>
      <c r="H3" s="159"/>
    </row>
    <row r="4" spans="1:8" x14ac:dyDescent="0.15">
      <c r="A4" s="160"/>
      <c r="B4" s="161"/>
      <c r="C4" s="162"/>
      <c r="D4" s="163">
        <v>75575</v>
      </c>
      <c r="E4" s="164"/>
      <c r="F4" s="165">
        <v>53792</v>
      </c>
      <c r="G4" s="166"/>
      <c r="H4" s="167"/>
    </row>
    <row r="5" spans="1:8" x14ac:dyDescent="0.15">
      <c r="A5" s="148" t="s">
        <v>552</v>
      </c>
      <c r="B5" s="153"/>
      <c r="C5" s="154"/>
      <c r="D5" s="155">
        <v>133405</v>
      </c>
      <c r="E5" s="156"/>
      <c r="F5" s="157">
        <v>118252</v>
      </c>
      <c r="G5" s="158"/>
      <c r="H5" s="159"/>
    </row>
    <row r="6" spans="1:8" x14ac:dyDescent="0.15">
      <c r="A6" s="160"/>
      <c r="B6" s="161"/>
      <c r="C6" s="162"/>
      <c r="D6" s="163">
        <v>65632</v>
      </c>
      <c r="E6" s="164"/>
      <c r="F6" s="165">
        <v>49994</v>
      </c>
      <c r="G6" s="166"/>
      <c r="H6" s="167"/>
    </row>
    <row r="7" spans="1:8" x14ac:dyDescent="0.15">
      <c r="A7" s="148" t="s">
        <v>553</v>
      </c>
      <c r="B7" s="153"/>
      <c r="C7" s="154"/>
      <c r="D7" s="155">
        <v>205717</v>
      </c>
      <c r="E7" s="156"/>
      <c r="F7" s="157">
        <v>120302</v>
      </c>
      <c r="G7" s="158"/>
      <c r="H7" s="159"/>
    </row>
    <row r="8" spans="1:8" x14ac:dyDescent="0.15">
      <c r="A8" s="160"/>
      <c r="B8" s="161"/>
      <c r="C8" s="162"/>
      <c r="D8" s="163">
        <v>147361</v>
      </c>
      <c r="E8" s="164"/>
      <c r="F8" s="165">
        <v>59328</v>
      </c>
      <c r="G8" s="166"/>
      <c r="H8" s="167"/>
    </row>
    <row r="9" spans="1:8" x14ac:dyDescent="0.15">
      <c r="A9" s="148" t="s">
        <v>554</v>
      </c>
      <c r="B9" s="153"/>
      <c r="C9" s="154"/>
      <c r="D9" s="155">
        <v>199535</v>
      </c>
      <c r="E9" s="156"/>
      <c r="F9" s="157">
        <v>114841</v>
      </c>
      <c r="G9" s="158"/>
      <c r="H9" s="159"/>
    </row>
    <row r="10" spans="1:8" x14ac:dyDescent="0.15">
      <c r="A10" s="160"/>
      <c r="B10" s="161"/>
      <c r="C10" s="162"/>
      <c r="D10" s="163">
        <v>147163</v>
      </c>
      <c r="E10" s="164"/>
      <c r="F10" s="165">
        <v>51589</v>
      </c>
      <c r="G10" s="166"/>
      <c r="H10" s="167"/>
    </row>
    <row r="11" spans="1:8" x14ac:dyDescent="0.15">
      <c r="A11" s="148" t="s">
        <v>555</v>
      </c>
      <c r="B11" s="153"/>
      <c r="C11" s="154"/>
      <c r="D11" s="155">
        <v>113180</v>
      </c>
      <c r="E11" s="156"/>
      <c r="F11" s="157">
        <v>124145</v>
      </c>
      <c r="G11" s="158"/>
      <c r="H11" s="159"/>
    </row>
    <row r="12" spans="1:8" x14ac:dyDescent="0.15">
      <c r="A12" s="160"/>
      <c r="B12" s="161"/>
      <c r="C12" s="168"/>
      <c r="D12" s="163">
        <v>67020</v>
      </c>
      <c r="E12" s="164"/>
      <c r="F12" s="165">
        <v>54761</v>
      </c>
      <c r="G12" s="166"/>
      <c r="H12" s="167"/>
    </row>
    <row r="13" spans="1:8" x14ac:dyDescent="0.15">
      <c r="A13" s="148"/>
      <c r="B13" s="153"/>
      <c r="C13" s="169"/>
      <c r="D13" s="170">
        <v>168112</v>
      </c>
      <c r="E13" s="171"/>
      <c r="F13" s="172">
        <v>118518</v>
      </c>
      <c r="G13" s="173"/>
      <c r="H13" s="159"/>
    </row>
    <row r="14" spans="1:8" x14ac:dyDescent="0.15">
      <c r="A14" s="160"/>
      <c r="B14" s="161"/>
      <c r="C14" s="162"/>
      <c r="D14" s="163">
        <v>100550</v>
      </c>
      <c r="E14" s="164"/>
      <c r="F14" s="165">
        <v>53893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9.4700000000000006</v>
      </c>
      <c r="C19" s="174">
        <f>ROUND(VALUE(SUBSTITUTE(実質収支比率等に係る経年分析!G$48,"▲","-")),2)</f>
        <v>14.89</v>
      </c>
      <c r="D19" s="174">
        <f>ROUND(VALUE(SUBSTITUTE(実質収支比率等に係る経年分析!H$48,"▲","-")),2)</f>
        <v>11.99</v>
      </c>
      <c r="E19" s="174">
        <f>ROUND(VALUE(SUBSTITUTE(実質収支比率等に係る経年分析!I$48,"▲","-")),2)</f>
        <v>18.62</v>
      </c>
      <c r="F19" s="174">
        <f>ROUND(VALUE(SUBSTITUTE(実質収支比率等に係る経年分析!J$48,"▲","-")),2)</f>
        <v>16.68</v>
      </c>
    </row>
    <row r="20" spans="1:11" x14ac:dyDescent="0.15">
      <c r="A20" s="174" t="s">
        <v>59</v>
      </c>
      <c r="B20" s="174">
        <f>ROUND(VALUE(SUBSTITUTE(実質収支比率等に係る経年分析!F$47,"▲","-")),2)</f>
        <v>28.68</v>
      </c>
      <c r="C20" s="174">
        <f>ROUND(VALUE(SUBSTITUTE(実質収支比率等に係る経年分析!G$47,"▲","-")),2)</f>
        <v>29.38</v>
      </c>
      <c r="D20" s="174">
        <f>ROUND(VALUE(SUBSTITUTE(実質収支比率等に係る経年分析!H$47,"▲","-")),2)</f>
        <v>28.73</v>
      </c>
      <c r="E20" s="174">
        <f>ROUND(VALUE(SUBSTITUTE(実質収支比率等に係る経年分析!I$47,"▲","-")),2)</f>
        <v>27.41</v>
      </c>
      <c r="F20" s="174">
        <f>ROUND(VALUE(SUBSTITUTE(実質収支比率等に係る経年分析!J$47,"▲","-")),2)</f>
        <v>28.55</v>
      </c>
    </row>
    <row r="21" spans="1:11" x14ac:dyDescent="0.15">
      <c r="A21" s="174" t="s">
        <v>60</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5.21</v>
      </c>
      <c r="D21" s="174">
        <f>IF(ISNUMBER(VALUE(SUBSTITUTE(実質収支比率等に係る経年分析!H$49,"▲","-"))),ROUND(VALUE(SUBSTITUTE(実質収支比率等に係る経年分析!H$49,"▲","-")),2),NA())</f>
        <v>-2.56</v>
      </c>
      <c r="E21" s="174">
        <f>IF(ISNUMBER(VALUE(SUBSTITUTE(実質収支比率等に係る経年分析!I$49,"▲","-"))),ROUND(VALUE(SUBSTITUTE(実質収支比率等に係る経年分析!I$49,"▲","-")),2),NA())</f>
        <v>7.19</v>
      </c>
      <c r="F21" s="174">
        <f>IF(ISNUMBER(VALUE(SUBSTITUTE(実質収支比率等に係る経年分析!J$49,"▲","-"))),ROUND(VALUE(SUBSTITUTE(実質収支比率等に係る経年分析!J$49,"▲","-")),2),NA())</f>
        <v>-2.7</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1.1100000000000001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16.68</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1224</v>
      </c>
      <c r="E42" s="176"/>
      <c r="F42" s="176"/>
      <c r="G42" s="176">
        <f>'実質公債費比率（分子）の構造'!L$52</f>
        <v>1147</v>
      </c>
      <c r="H42" s="176"/>
      <c r="I42" s="176"/>
      <c r="J42" s="176">
        <f>'実質公債費比率（分子）の構造'!M$52</f>
        <v>1115</v>
      </c>
      <c r="K42" s="176"/>
      <c r="L42" s="176"/>
      <c r="M42" s="176">
        <f>'実質公債費比率（分子）の構造'!N$52</f>
        <v>1032</v>
      </c>
      <c r="N42" s="176"/>
      <c r="O42" s="176"/>
      <c r="P42" s="176">
        <f>'実質公債費比率（分子）の構造'!O$52</f>
        <v>1010</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70</v>
      </c>
      <c r="B45" s="176">
        <f>'実質公債費比率（分子）の構造'!K$49</f>
        <v>45</v>
      </c>
      <c r="C45" s="176"/>
      <c r="D45" s="176"/>
      <c r="E45" s="176">
        <f>'実質公債費比率（分子）の構造'!L$49</f>
        <v>45</v>
      </c>
      <c r="F45" s="176"/>
      <c r="G45" s="176"/>
      <c r="H45" s="176">
        <f>'実質公債費比率（分子）の構造'!M$49</f>
        <v>44</v>
      </c>
      <c r="I45" s="176"/>
      <c r="J45" s="176"/>
      <c r="K45" s="176">
        <f>'実質公債費比率（分子）の構造'!N$49</f>
        <v>42</v>
      </c>
      <c r="L45" s="176"/>
      <c r="M45" s="176"/>
      <c r="N45" s="176">
        <f>'実質公債費比率（分子）の構造'!O$49</f>
        <v>39</v>
      </c>
      <c r="O45" s="176"/>
      <c r="P45" s="176"/>
    </row>
    <row r="46" spans="1:16" x14ac:dyDescent="0.15">
      <c r="A46" s="176" t="s">
        <v>71</v>
      </c>
      <c r="B46" s="176">
        <f>'実質公債費比率（分子）の構造'!K$48</f>
        <v>409</v>
      </c>
      <c r="C46" s="176"/>
      <c r="D46" s="176"/>
      <c r="E46" s="176">
        <f>'実質公債費比率（分子）の構造'!L$48</f>
        <v>411</v>
      </c>
      <c r="F46" s="176"/>
      <c r="G46" s="176"/>
      <c r="H46" s="176">
        <f>'実質公債費比率（分子）の構造'!M$48</f>
        <v>408</v>
      </c>
      <c r="I46" s="176"/>
      <c r="J46" s="176"/>
      <c r="K46" s="176">
        <f>'実質公債費比率（分子）の構造'!N$48</f>
        <v>418</v>
      </c>
      <c r="L46" s="176"/>
      <c r="M46" s="176"/>
      <c r="N46" s="176">
        <f>'実質公債費比率（分子）の構造'!O$48</f>
        <v>363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1220</v>
      </c>
      <c r="C49" s="176"/>
      <c r="D49" s="176"/>
      <c r="E49" s="176">
        <f>'実質公債費比率（分子）の構造'!L$45</f>
        <v>1098</v>
      </c>
      <c r="F49" s="176"/>
      <c r="G49" s="176"/>
      <c r="H49" s="176">
        <f>'実質公債費比率（分子）の構造'!M$45</f>
        <v>1065</v>
      </c>
      <c r="I49" s="176"/>
      <c r="J49" s="176"/>
      <c r="K49" s="176">
        <f>'実質公債費比率（分子）の構造'!N$45</f>
        <v>978</v>
      </c>
      <c r="L49" s="176"/>
      <c r="M49" s="176"/>
      <c r="N49" s="176">
        <f>'実質公債費比率（分子）の構造'!O$45</f>
        <v>1005</v>
      </c>
      <c r="O49" s="176"/>
      <c r="P49" s="176"/>
    </row>
    <row r="50" spans="1:16" x14ac:dyDescent="0.15">
      <c r="A50" s="176" t="s">
        <v>75</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409</v>
      </c>
      <c r="G50" s="176" t="e">
        <f>NA()</f>
        <v>#N/A</v>
      </c>
      <c r="H50" s="176" t="e">
        <f>NA()</f>
        <v>#N/A</v>
      </c>
      <c r="I50" s="176">
        <f>IF(ISNUMBER('実質公債費比率（分子）の構造'!M$53),'実質公債費比率（分子）の構造'!M$53,NA())</f>
        <v>404</v>
      </c>
      <c r="J50" s="176" t="e">
        <f>NA()</f>
        <v>#N/A</v>
      </c>
      <c r="K50" s="176" t="e">
        <f>NA()</f>
        <v>#N/A</v>
      </c>
      <c r="L50" s="176">
        <f>IF(ISNUMBER('実質公債費比率（分子）の構造'!N$53),'実質公債費比率（分子）の構造'!N$53,NA())</f>
        <v>408</v>
      </c>
      <c r="M50" s="176" t="e">
        <f>NA()</f>
        <v>#N/A</v>
      </c>
      <c r="N50" s="176" t="e">
        <f>NA()</f>
        <v>#N/A</v>
      </c>
      <c r="O50" s="176">
        <f>IF(ISNUMBER('実質公債費比率（分子）の構造'!O$53),'実質公債費比率（分子）の構造'!O$53,NA())</f>
        <v>399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10706</v>
      </c>
      <c r="E56" s="175"/>
      <c r="F56" s="175"/>
      <c r="G56" s="175">
        <f>'将来負担比率（分子）の構造'!J$52</f>
        <v>11030</v>
      </c>
      <c r="H56" s="175"/>
      <c r="I56" s="175"/>
      <c r="J56" s="175">
        <f>'将来負担比率（分子）の構造'!K$52</f>
        <v>10918</v>
      </c>
      <c r="K56" s="175"/>
      <c r="L56" s="175"/>
      <c r="M56" s="175">
        <f>'将来負担比率（分子）の構造'!L$52</f>
        <v>10787</v>
      </c>
      <c r="N56" s="175"/>
      <c r="O56" s="175"/>
      <c r="P56" s="175">
        <f>'将来負担比率（分子）の構造'!M$52</f>
        <v>10286</v>
      </c>
    </row>
    <row r="57" spans="1:16" x14ac:dyDescent="0.15">
      <c r="A57" s="175" t="s">
        <v>44</v>
      </c>
      <c r="B57" s="175"/>
      <c r="C57" s="175"/>
      <c r="D57" s="175">
        <f>'将来負担比率（分子）の構造'!I$51</f>
        <v>35</v>
      </c>
      <c r="E57" s="175"/>
      <c r="F57" s="175"/>
      <c r="G57" s="175">
        <f>'将来負担比率（分子）の構造'!J$51</f>
        <v>33</v>
      </c>
      <c r="H57" s="175"/>
      <c r="I57" s="175"/>
      <c r="J57" s="175">
        <f>'将来負担比率（分子）の構造'!K$51</f>
        <v>31</v>
      </c>
      <c r="K57" s="175"/>
      <c r="L57" s="175"/>
      <c r="M57" s="175">
        <f>'将来負担比率（分子）の構造'!L$51</f>
        <v>29</v>
      </c>
      <c r="N57" s="175"/>
      <c r="O57" s="175"/>
      <c r="P57" s="175">
        <f>'将来負担比率（分子）の構造'!M$51</f>
        <v>27</v>
      </c>
    </row>
    <row r="58" spans="1:16" x14ac:dyDescent="0.15">
      <c r="A58" s="175" t="s">
        <v>43</v>
      </c>
      <c r="B58" s="175"/>
      <c r="C58" s="175"/>
      <c r="D58" s="175">
        <f>'将来負担比率（分子）の構造'!I$50</f>
        <v>4971</v>
      </c>
      <c r="E58" s="175"/>
      <c r="F58" s="175"/>
      <c r="G58" s="175">
        <f>'将来負担比率（分子）の構造'!J$50</f>
        <v>5044</v>
      </c>
      <c r="H58" s="175"/>
      <c r="I58" s="175"/>
      <c r="J58" s="175">
        <f>'将来負担比率（分子）の構造'!K$50</f>
        <v>5122</v>
      </c>
      <c r="K58" s="175"/>
      <c r="L58" s="175"/>
      <c r="M58" s="175">
        <f>'将来負担比率（分子）の構造'!L$50</f>
        <v>5360</v>
      </c>
      <c r="N58" s="175"/>
      <c r="O58" s="175"/>
      <c r="P58" s="175">
        <f>'将来負担比率（分子）の構造'!M$50</f>
        <v>5875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1181</v>
      </c>
      <c r="C62" s="175"/>
      <c r="D62" s="175"/>
      <c r="E62" s="175">
        <f>'将来負担比率（分子）の構造'!J$45</f>
        <v>1144</v>
      </c>
      <c r="F62" s="175"/>
      <c r="G62" s="175"/>
      <c r="H62" s="175">
        <f>'将来負担比率（分子）の構造'!K$45</f>
        <v>1105</v>
      </c>
      <c r="I62" s="175"/>
      <c r="J62" s="175"/>
      <c r="K62" s="175">
        <f>'将来負担比率（分子）の構造'!L$45</f>
        <v>962</v>
      </c>
      <c r="L62" s="175"/>
      <c r="M62" s="175"/>
      <c r="N62" s="175">
        <f>'将来負担比率（分子）の構造'!M$45</f>
        <v>1041</v>
      </c>
      <c r="O62" s="175"/>
      <c r="P62" s="175"/>
    </row>
    <row r="63" spans="1:16" x14ac:dyDescent="0.15">
      <c r="A63" s="175" t="s">
        <v>36</v>
      </c>
      <c r="B63" s="175">
        <f>'将来負担比率（分子）の構造'!I$44</f>
        <v>793</v>
      </c>
      <c r="C63" s="175"/>
      <c r="D63" s="175"/>
      <c r="E63" s="175">
        <f>'将来負担比率（分子）の構造'!J$44</f>
        <v>751</v>
      </c>
      <c r="F63" s="175"/>
      <c r="G63" s="175"/>
      <c r="H63" s="175">
        <f>'将来負担比率（分子）の構造'!K$44</f>
        <v>702</v>
      </c>
      <c r="I63" s="175"/>
      <c r="J63" s="175"/>
      <c r="K63" s="175">
        <f>'将来負担比率（分子）の構造'!L$44</f>
        <v>636</v>
      </c>
      <c r="L63" s="175"/>
      <c r="M63" s="175"/>
      <c r="N63" s="175">
        <f>'将来負担比率（分子）の構造'!M$44</f>
        <v>566</v>
      </c>
      <c r="O63" s="175"/>
      <c r="P63" s="175"/>
    </row>
    <row r="64" spans="1:16" x14ac:dyDescent="0.15">
      <c r="A64" s="175" t="s">
        <v>35</v>
      </c>
      <c r="B64" s="175">
        <f>'将来負担比率（分子）の構造'!I$43</f>
        <v>5389</v>
      </c>
      <c r="C64" s="175"/>
      <c r="D64" s="175"/>
      <c r="E64" s="175">
        <f>'将来負担比率（分子）の構造'!J$43</f>
        <v>5316</v>
      </c>
      <c r="F64" s="175"/>
      <c r="G64" s="175"/>
      <c r="H64" s="175">
        <f>'将来負担比率（分子）の構造'!K$43</f>
        <v>5013</v>
      </c>
      <c r="I64" s="175"/>
      <c r="J64" s="175"/>
      <c r="K64" s="175">
        <f>'将来負担比率（分子）の構造'!L$43</f>
        <v>4833</v>
      </c>
      <c r="L64" s="175"/>
      <c r="M64" s="175"/>
      <c r="N64" s="175">
        <f>'将来負担比率（分子）の構造'!M$43</f>
        <v>4706</v>
      </c>
      <c r="O64" s="175"/>
      <c r="P64" s="175"/>
    </row>
    <row r="65" spans="1:16" x14ac:dyDescent="0.15">
      <c r="A65" s="175" t="s">
        <v>34</v>
      </c>
      <c r="B65" s="175">
        <f>'将来負担比率（分子）の構造'!I$42</f>
        <v>15</v>
      </c>
      <c r="C65" s="175"/>
      <c r="D65" s="175"/>
      <c r="E65" s="175">
        <f>'将来負担比率（分子）の構造'!J$42</f>
        <v>14</v>
      </c>
      <c r="F65" s="175"/>
      <c r="G65" s="175"/>
      <c r="H65" s="175">
        <f>'将来負担比率（分子）の構造'!K$42</f>
        <v>11</v>
      </c>
      <c r="I65" s="175"/>
      <c r="J65" s="175"/>
      <c r="K65" s="175">
        <f>'将来負担比率（分子）の構造'!L$42</f>
        <v>8</v>
      </c>
      <c r="L65" s="175"/>
      <c r="M65" s="175"/>
      <c r="N65" s="175">
        <f>'将来負担比率（分子）の構造'!M$42</f>
        <v>6</v>
      </c>
      <c r="O65" s="175"/>
      <c r="P65" s="175"/>
    </row>
    <row r="66" spans="1:16" x14ac:dyDescent="0.15">
      <c r="A66" s="175" t="s">
        <v>33</v>
      </c>
      <c r="B66" s="175">
        <f>'将来負担比率（分子）の構造'!I$41</f>
        <v>9877</v>
      </c>
      <c r="C66" s="175"/>
      <c r="D66" s="175"/>
      <c r="E66" s="175">
        <f>'将来負担比率（分子）の構造'!J$41</f>
        <v>9731</v>
      </c>
      <c r="F66" s="175"/>
      <c r="G66" s="175"/>
      <c r="H66" s="175">
        <f>'将来負担比率（分子）の構造'!K$41</f>
        <v>10344</v>
      </c>
      <c r="I66" s="175"/>
      <c r="J66" s="175"/>
      <c r="K66" s="175">
        <f>'将来負担比率（分子）の構造'!L$41</f>
        <v>10793</v>
      </c>
      <c r="L66" s="175"/>
      <c r="M66" s="175"/>
      <c r="N66" s="175">
        <f>'将来負担比率（分子）の構造'!M$41</f>
        <v>10429</v>
      </c>
      <c r="O66" s="175"/>
      <c r="P66" s="175"/>
    </row>
    <row r="67" spans="1:16" x14ac:dyDescent="0.15">
      <c r="A67" s="175" t="s">
        <v>79</v>
      </c>
      <c r="B67" s="175" t="e">
        <f>NA()</f>
        <v>#N/A</v>
      </c>
      <c r="C67" s="175">
        <f>IF(ISNUMBER('将来負担比率（分子）の構造'!I$53), IF('将来負担比率（分子）の構造'!I$53 &lt; 0, 0, '将来負担比率（分子）の構造'!I$53), NA())</f>
        <v>1544</v>
      </c>
      <c r="D67" s="175" t="e">
        <f>NA()</f>
        <v>#N/A</v>
      </c>
      <c r="E67" s="175" t="e">
        <f>NA()</f>
        <v>#N/A</v>
      </c>
      <c r="F67" s="175">
        <f>IF(ISNUMBER('将来負担比率（分子）の構造'!J$53), IF('将来負担比率（分子）の構造'!J$53 &lt; 0, 0, '将来負担比率（分子）の構造'!J$53), NA())</f>
        <v>849</v>
      </c>
      <c r="G67" s="175" t="e">
        <f>NA()</f>
        <v>#N/A</v>
      </c>
      <c r="H67" s="175" t="e">
        <f>NA()</f>
        <v>#N/A</v>
      </c>
      <c r="I67" s="175">
        <f>IF(ISNUMBER('将来負担比率（分子）の構造'!K$53), IF('将来負担比率（分子）の構造'!K$53 &lt; 0, 0, '将来負担比率（分子）の構造'!K$53), NA())</f>
        <v>1104</v>
      </c>
      <c r="J67" s="175" t="e">
        <f>NA()</f>
        <v>#N/A</v>
      </c>
      <c r="K67" s="175" t="e">
        <f>NA()</f>
        <v>#N/A</v>
      </c>
      <c r="L67" s="175">
        <f>IF(ISNUMBER('将来負担比率（分子）の構造'!L$53), IF('将来負担比率（分子）の構造'!L$53 &lt; 0, 0, '将来負担比率（分子）の構造'!L$53), NA())</f>
        <v>1057</v>
      </c>
      <c r="M67" s="175" t="e">
        <f>NA()</f>
        <v>#N/A</v>
      </c>
      <c r="N67" s="175" t="e">
        <f>NA()</f>
        <v>#N/A</v>
      </c>
      <c r="O67" s="175">
        <f>IF(ISNUMBER('将来負担比率（分子）の構造'!M$53), IF('将来負担比率（分子）の構造'!M$53 &lt; 0, 0, '将来負担比率（分子）の構造'!M$53), NA())</f>
        <v>559</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1484</v>
      </c>
      <c r="C72" s="179">
        <f>基金残高に係る経年分析!G55</f>
        <v>1485</v>
      </c>
      <c r="D72" s="179">
        <f>基金残高に係る経年分析!H55</f>
        <v>1485</v>
      </c>
    </row>
    <row r="73" spans="1:16" x14ac:dyDescent="0.15">
      <c r="A73" s="178" t="s">
        <v>82</v>
      </c>
      <c r="B73" s="179">
        <f>基金残高に係る経年分析!F56</f>
        <v>484</v>
      </c>
      <c r="C73" s="179">
        <f>基金残高に係る経年分析!G56</f>
        <v>538</v>
      </c>
      <c r="D73" s="179">
        <f>基金残高に係る経年分析!H56</f>
        <v>1043</v>
      </c>
    </row>
    <row r="74" spans="1:16" x14ac:dyDescent="0.15">
      <c r="A74" s="178" t="s">
        <v>83</v>
      </c>
      <c r="B74" s="179">
        <f>基金残高に係る経年分析!F57</f>
        <v>3730</v>
      </c>
      <c r="C74" s="179">
        <f>基金残高に係る経年分析!G57</f>
        <v>3892</v>
      </c>
      <c r="D74" s="179">
        <f>基金残高に係る経年分析!H57</f>
        <v>3893</v>
      </c>
    </row>
  </sheetData>
  <sheetProtection algorithmName="SHA-512" hashValue="P2nCBMRHmI9/jYdbqVDqvlSiQIHEk5kLrkp6v0WuJG6SBG/mXoZF9+RhEl1hBoJAQlll4TKl3Wwx9NlNCd48ag==" saltValue="9TFYc07N1WAuED1aUD3Y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2024-02-05T02:36:24Z</dcterms:created>
  <dcterms:modified xsi:type="dcterms:W3CDTF">2024-03-12T02:43:45Z</dcterms:modified>
  <cp:category/>
</cp:coreProperties>
</file>